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55" windowWidth="9720" windowHeight="3285" activeTab="3"/>
  </bookViews>
  <sheets>
    <sheet name="IS" sheetId="1" r:id="rId1"/>
    <sheet name="BS" sheetId="2" r:id="rId2"/>
    <sheet name="CS" sheetId="3" r:id="rId3"/>
    <sheet name="CIE" sheetId="4" r:id="rId4"/>
  </sheets>
  <definedNames>
    <definedName name="_xlnm.Print_Area" localSheetId="0">'IS'!$A$3:$M$55</definedName>
  </definedNames>
  <calcPr fullCalcOnLoad="1"/>
</workbook>
</file>

<file path=xl/sharedStrings.xml><?xml version="1.0" encoding="utf-8"?>
<sst xmlns="http://schemas.openxmlformats.org/spreadsheetml/2006/main" count="237" uniqueCount="128">
  <si>
    <t>TAFI INDUSTRIES BERHAD</t>
  </si>
  <si>
    <t>(Company No. 640935-P)</t>
  </si>
  <si>
    <t>(The figures have not been audited)</t>
  </si>
  <si>
    <t>Current Year</t>
  </si>
  <si>
    <t>Quarter</t>
  </si>
  <si>
    <t>RM'000</t>
  </si>
  <si>
    <t>Preceding Year</t>
  </si>
  <si>
    <t>Corresponding</t>
  </si>
  <si>
    <t xml:space="preserve">            Individual Quarter</t>
  </si>
  <si>
    <t xml:space="preserve">          Cumulative Quarter</t>
  </si>
  <si>
    <t>Revenue</t>
  </si>
  <si>
    <t>Operating expenses</t>
  </si>
  <si>
    <t>Cost of sales</t>
  </si>
  <si>
    <t>Gross profit</t>
  </si>
  <si>
    <t>Profit from operations</t>
  </si>
  <si>
    <t>Finance cost</t>
  </si>
  <si>
    <t>Profit before taxation</t>
  </si>
  <si>
    <t>Taxation</t>
  </si>
  <si>
    <t>Profit after taxation</t>
  </si>
  <si>
    <t>Profit for the period</t>
  </si>
  <si>
    <t>Diluted earnings per share (sen)</t>
  </si>
  <si>
    <t>N/A - Not Available</t>
  </si>
  <si>
    <t>N/A</t>
  </si>
  <si>
    <t>As At End</t>
  </si>
  <si>
    <t>As At</t>
  </si>
  <si>
    <t>Preceding</t>
  </si>
  <si>
    <t>Financial</t>
  </si>
  <si>
    <t>Property, plant and equipment</t>
  </si>
  <si>
    <t>Inventories</t>
  </si>
  <si>
    <t>Trade receivables</t>
  </si>
  <si>
    <t>Other receivables</t>
  </si>
  <si>
    <t>Current Liabilities</t>
  </si>
  <si>
    <t>Other payables</t>
  </si>
  <si>
    <t>Trade payables</t>
  </si>
  <si>
    <t>Short term borrowings</t>
  </si>
  <si>
    <t>Share capital</t>
  </si>
  <si>
    <t>Share premium</t>
  </si>
  <si>
    <t>Shareholders' fund</t>
  </si>
  <si>
    <t>Deferred taxation</t>
  </si>
  <si>
    <t>Financial period</t>
  </si>
  <si>
    <t xml:space="preserve">ended </t>
  </si>
  <si>
    <t>Cash flows from operating activities</t>
  </si>
  <si>
    <t>Profit before tax</t>
  </si>
  <si>
    <t>Adjustments for:</t>
  </si>
  <si>
    <t>Operating profit before working capital changes</t>
  </si>
  <si>
    <t>Trade and other receivables</t>
  </si>
  <si>
    <t>Trade and other payable</t>
  </si>
  <si>
    <t>Cash generated from operations</t>
  </si>
  <si>
    <t>Tax paid</t>
  </si>
  <si>
    <t>Interest paid</t>
  </si>
  <si>
    <t>Net cash from operating activities</t>
  </si>
  <si>
    <t>Purchase of property,plant and equipment</t>
  </si>
  <si>
    <t>Interest received</t>
  </si>
  <si>
    <t>Cash and bank balance</t>
  </si>
  <si>
    <t>Non current liabilities</t>
  </si>
  <si>
    <t>Long term borrowing</t>
  </si>
  <si>
    <t>Proceeds from disposal of property,plant&amp;equipment</t>
  </si>
  <si>
    <t>Net cash used in investing activities</t>
  </si>
  <si>
    <t>Share</t>
  </si>
  <si>
    <t>Capital</t>
  </si>
  <si>
    <t xml:space="preserve">Share </t>
  </si>
  <si>
    <t>Premium</t>
  </si>
  <si>
    <t>Reserves on</t>
  </si>
  <si>
    <t>Consolidation</t>
  </si>
  <si>
    <t>Retained</t>
  </si>
  <si>
    <t>Profit</t>
  </si>
  <si>
    <t>Total</t>
  </si>
  <si>
    <t>Repayment of hire purchase</t>
  </si>
  <si>
    <t>Financed by</t>
  </si>
  <si>
    <t>Cash flows from/(used in) investing activities</t>
  </si>
  <si>
    <t>Cash flows from/(used in) financing activities</t>
  </si>
  <si>
    <t>Net increase in cash and cash equivalents</t>
  </si>
  <si>
    <t>CONDENSED CONSOLIDATED STATEMENT OF CHANGES IN EQUITY</t>
  </si>
  <si>
    <t>CONDENSED CONSOLIDATED CASH FLOW STATEMENT</t>
  </si>
  <si>
    <t>Current</t>
  </si>
  <si>
    <t>Net cash from financing activities</t>
  </si>
  <si>
    <t>Non-cash &amp; non-operating items</t>
  </si>
  <si>
    <t>Deposits in the licensed bank</t>
  </si>
  <si>
    <t>CONDENSED CONSOLIDATED INCOME STATEMENTS</t>
  </si>
  <si>
    <t>Year Ended</t>
  </si>
  <si>
    <t>Retained profit</t>
  </si>
  <si>
    <t>(Increase) / Decrease in working capital</t>
  </si>
  <si>
    <t>Cash and cash equivalents at end of the period</t>
  </si>
  <si>
    <t>Cash and bank balances</t>
  </si>
  <si>
    <t>Cash and cash equivalents at end of the period comprise:</t>
  </si>
  <si>
    <t>Reserves on consolidation</t>
  </si>
  <si>
    <t>Proceeds from public issue</t>
  </si>
  <si>
    <t>Cash and cash equivalents at beginning of period</t>
  </si>
  <si>
    <t xml:space="preserve">Balance as at 1 January 2005 </t>
  </si>
  <si>
    <t>Public Issue</t>
  </si>
  <si>
    <t>Accretion of reserves on consolidation</t>
  </si>
  <si>
    <t>Listing expenses written off</t>
  </si>
  <si>
    <t>Provision for taxation</t>
  </si>
  <si>
    <t>Accretion of reserve on consolidation</t>
  </si>
  <si>
    <t>To Date</t>
  </si>
  <si>
    <t>Period</t>
  </si>
  <si>
    <t>Basic earnings per ordinary share (sen)</t>
  </si>
  <si>
    <t>31.12.2004</t>
  </si>
  <si>
    <t>(Audited)</t>
  </si>
  <si>
    <t>Net Tangible Assets per share  based on number of shares of 80,000,000 shares in issue (RM)</t>
  </si>
  <si>
    <t>The Condensed Consolidated Balance Sheet should be read in conjunction with the accompanying explanatory notes attached to the financial statements and audited financial statements for the period ended 31 December 2004.</t>
  </si>
  <si>
    <t>The Condensed Consolidated Income Statements should be read in conjunction with the accompanying explanatory notes attached to the financial statements and audited financial statements for the period ended 31 December 2004.</t>
  </si>
  <si>
    <t>The Condensed Consolidated Cash Flow Statetement should be read in conjunction with the accompanying explanatory notes attached to the financial statements and audited financial statements for the period ended 31 December 2004.</t>
  </si>
  <si>
    <t>The Condensed Consolidated Statement of Changes in Equity should be read in conjunction with the accompanying explanatory notes attached to the financial statements and audited financial statements for the period ended 31 December 2004.</t>
  </si>
  <si>
    <t>30.06.05</t>
  </si>
  <si>
    <t>Less:Fixed deposits pledged to licensed bank</t>
  </si>
  <si>
    <t xml:space="preserve">Net current assets </t>
  </si>
  <si>
    <t>Listing expenses</t>
  </si>
  <si>
    <t xml:space="preserve">Dividend </t>
  </si>
  <si>
    <t>FOR THE QUARTER ENDED 30 SEPTEMBER 2005</t>
  </si>
  <si>
    <t>30.09.05</t>
  </si>
  <si>
    <t>Interest income</t>
  </si>
  <si>
    <t>30.09.04</t>
  </si>
  <si>
    <t>CONDENSED CONSOLIDATED BALANCE SHEETS AS AT 30 SEPTEMBER 2005</t>
  </si>
  <si>
    <t>Balance as at 30 September 2005</t>
  </si>
  <si>
    <t>Other income/(charge)</t>
  </si>
  <si>
    <t>-</t>
  </si>
  <si>
    <t>Dividend paid</t>
  </si>
  <si>
    <t>31.03.05</t>
  </si>
  <si>
    <t>2nd Quarter</t>
  </si>
  <si>
    <t>1st Quarter</t>
  </si>
  <si>
    <t>Of 1st Quarter</t>
  </si>
  <si>
    <t xml:space="preserve"> </t>
  </si>
  <si>
    <t>Of 2nd Quarter</t>
  </si>
  <si>
    <t>Dividend payable</t>
  </si>
  <si>
    <t>Current Assets</t>
  </si>
  <si>
    <t>Individual Quarter</t>
  </si>
  <si>
    <t>Of  Current</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</si>
</sst>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_(* #,##0_);_(* \(#,##0\);_(* &quot;-&quot;??_);_(@_)"/>
    <numFmt numFmtId="173" formatCode="_(* #,##0.0_);_(* \(#,##0.0\);_(* &quot;-&quot;??_);_(@_)"/>
    <numFmt numFmtId="174" formatCode="0.0"/>
  </numFmts>
  <fonts count="5">
    <font>
      <sz val="10"/>
      <name val="Arial"/>
      <family val="0"/>
    </font>
    <font>
      <u val="single"/>
      <sz val="10"/>
      <color indexed="36"/>
      <name val="Arial"/>
      <family val="2"/>
    </font>
    <font>
      <u val="single"/>
      <sz val="10"/>
      <color indexed="12"/>
      <name val="Arial"/>
      <family val="2"/>
    </font>
    <font>
      <b/>
      <sz val="10"/>
      <name val="Arial"/>
      <family val="2"/>
    </font>
    <font>
      <sz val="11"/>
      <name val="Times New Roman"/>
      <family val="1"/>
    </font>
  </fonts>
  <fills count="2">
    <fill>
      <patternFill/>
    </fill>
    <fill>
      <patternFill patternType="gray125"/>
    </fill>
  </fills>
  <borders count="9">
    <border>
      <left/>
      <right/>
      <top/>
      <bottom/>
      <diagonal/>
    </border>
    <border>
      <left style="thin"/>
      <right style="thin"/>
      <top style="thin"/>
      <bottom>
        <color indexed="63"/>
      </bottom>
    </border>
    <border>
      <left style="thin"/>
      <right style="thin"/>
      <top>
        <color indexed="63"/>
      </top>
      <bottom>
        <color indexed="63"/>
      </bottom>
    </border>
    <border>
      <left style="thin"/>
      <right style="thin"/>
      <top style="thin"/>
      <bottom style="thin"/>
    </border>
    <border>
      <left>
        <color indexed="63"/>
      </left>
      <right>
        <color indexed="63"/>
      </right>
      <top style="thin"/>
      <bottom style="double"/>
    </border>
    <border>
      <left>
        <color indexed="63"/>
      </left>
      <right>
        <color indexed="63"/>
      </right>
      <top>
        <color indexed="63"/>
      </top>
      <bottom style="thin"/>
    </border>
    <border>
      <left>
        <color indexed="63"/>
      </left>
      <right>
        <color indexed="63"/>
      </right>
      <top style="thin"/>
      <bottom style="thin"/>
    </border>
    <border>
      <left style="thin"/>
      <right style="thin"/>
      <top>
        <color indexed="63"/>
      </top>
      <bottom style="thin"/>
    </border>
    <border>
      <left>
        <color indexed="63"/>
      </left>
      <right>
        <color indexed="63"/>
      </right>
      <top>
        <color indexed="63"/>
      </top>
      <bottom style="double"/>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0" fillId="0" borderId="0">
      <alignment/>
      <protection/>
    </xf>
    <xf numFmtId="9" fontId="0" fillId="0" borderId="0" applyFont="0" applyFill="0" applyBorder="0" applyAlignment="0" applyProtection="0"/>
  </cellStyleXfs>
  <cellXfs count="58">
    <xf numFmtId="0" fontId="0" fillId="0" borderId="0" xfId="0" applyAlignment="1">
      <alignment/>
    </xf>
    <xf numFmtId="0" fontId="0" fillId="0" borderId="0" xfId="0" applyAlignment="1">
      <alignment horizontal="center"/>
    </xf>
    <xf numFmtId="0" fontId="0" fillId="0" borderId="0" xfId="0" applyBorder="1" applyAlignment="1">
      <alignment/>
    </xf>
    <xf numFmtId="0" fontId="0" fillId="0" borderId="0" xfId="0" applyAlignment="1" quotePrefix="1">
      <alignment/>
    </xf>
    <xf numFmtId="0" fontId="3" fillId="0" borderId="0" xfId="0" applyFont="1" applyAlignment="1">
      <alignment/>
    </xf>
    <xf numFmtId="172" fontId="0" fillId="0" borderId="0" xfId="15" applyNumberFormat="1" applyAlignment="1">
      <alignment/>
    </xf>
    <xf numFmtId="172" fontId="0" fillId="0" borderId="1" xfId="15" applyNumberFormat="1" applyBorder="1" applyAlignment="1">
      <alignment/>
    </xf>
    <xf numFmtId="172" fontId="0" fillId="0" borderId="2" xfId="15" applyNumberFormat="1" applyBorder="1" applyAlignment="1">
      <alignment/>
    </xf>
    <xf numFmtId="172" fontId="0" fillId="0" borderId="3" xfId="15" applyNumberFormat="1" applyBorder="1" applyAlignment="1">
      <alignment/>
    </xf>
    <xf numFmtId="172" fontId="0" fillId="0" borderId="0" xfId="15" applyNumberFormat="1" applyBorder="1" applyAlignment="1">
      <alignment/>
    </xf>
    <xf numFmtId="172" fontId="0" fillId="0" borderId="4" xfId="15" applyNumberFormat="1" applyBorder="1" applyAlignment="1">
      <alignment/>
    </xf>
    <xf numFmtId="172" fontId="0" fillId="0" borderId="5" xfId="15" applyNumberFormat="1" applyBorder="1" applyAlignment="1">
      <alignment/>
    </xf>
    <xf numFmtId="43" fontId="0" fillId="0" borderId="0" xfId="15" applyNumberFormat="1" applyAlignment="1">
      <alignment/>
    </xf>
    <xf numFmtId="172" fontId="0" fillId="0" borderId="6" xfId="15" applyNumberFormat="1" applyBorder="1" applyAlignment="1">
      <alignment/>
    </xf>
    <xf numFmtId="172" fontId="0" fillId="0" borderId="0" xfId="15" applyNumberFormat="1" applyAlignment="1">
      <alignment horizontal="right"/>
    </xf>
    <xf numFmtId="0" fontId="0" fillId="0" borderId="0" xfId="0" applyAlignment="1">
      <alignment horizontal="right"/>
    </xf>
    <xf numFmtId="0" fontId="0" fillId="0" borderId="5" xfId="0" applyBorder="1" applyAlignment="1">
      <alignment horizontal="right"/>
    </xf>
    <xf numFmtId="0" fontId="0" fillId="0" borderId="0" xfId="0" applyFill="1" applyBorder="1" applyAlignment="1">
      <alignment horizontal="right"/>
    </xf>
    <xf numFmtId="0" fontId="0" fillId="0" borderId="6" xfId="0" applyBorder="1" applyAlignment="1">
      <alignment horizontal="right"/>
    </xf>
    <xf numFmtId="172" fontId="0" fillId="0" borderId="1" xfId="15" applyNumberFormat="1" applyFont="1" applyBorder="1" applyAlignment="1" quotePrefix="1">
      <alignment horizontal="right"/>
    </xf>
    <xf numFmtId="172" fontId="0" fillId="0" borderId="2" xfId="15" applyNumberFormat="1" applyFont="1" applyBorder="1" applyAlignment="1" quotePrefix="1">
      <alignment horizontal="right"/>
    </xf>
    <xf numFmtId="172" fontId="0" fillId="0" borderId="7" xfId="15" applyNumberFormat="1" applyFont="1" applyBorder="1" applyAlignment="1" quotePrefix="1">
      <alignment horizontal="right"/>
    </xf>
    <xf numFmtId="172" fontId="0" fillId="0" borderId="2" xfId="15" applyNumberFormat="1" applyBorder="1" applyAlignment="1">
      <alignment horizontal="right"/>
    </xf>
    <xf numFmtId="172" fontId="0" fillId="0" borderId="0" xfId="15" applyNumberFormat="1" applyBorder="1" applyAlignment="1">
      <alignment horizontal="right"/>
    </xf>
    <xf numFmtId="172" fontId="0" fillId="0" borderId="0" xfId="15" applyNumberFormat="1" applyFont="1" applyAlignment="1" quotePrefix="1">
      <alignment horizontal="right"/>
    </xf>
    <xf numFmtId="172" fontId="0" fillId="0" borderId="0" xfId="15" applyNumberFormat="1" applyFont="1" applyBorder="1" applyAlignment="1" quotePrefix="1">
      <alignment horizontal="right"/>
    </xf>
    <xf numFmtId="172" fontId="0" fillId="0" borderId="5" xfId="15" applyNumberFormat="1" applyBorder="1" applyAlignment="1">
      <alignment horizontal="right"/>
    </xf>
    <xf numFmtId="0" fontId="0" fillId="0" borderId="0" xfId="0" applyAlignment="1">
      <alignment horizontal="justify" vertical="top"/>
    </xf>
    <xf numFmtId="172" fontId="0" fillId="0" borderId="8" xfId="15" applyNumberFormat="1" applyBorder="1" applyAlignment="1">
      <alignment/>
    </xf>
    <xf numFmtId="172" fontId="0" fillId="0" borderId="8" xfId="15" applyNumberFormat="1" applyBorder="1" applyAlignment="1" quotePrefix="1">
      <alignment/>
    </xf>
    <xf numFmtId="0" fontId="0" fillId="0" borderId="4" xfId="0" applyBorder="1" applyAlignment="1">
      <alignment horizontal="right"/>
    </xf>
    <xf numFmtId="0" fontId="0" fillId="0" borderId="8" xfId="0" applyBorder="1" applyAlignment="1">
      <alignment horizontal="right"/>
    </xf>
    <xf numFmtId="43" fontId="0" fillId="0" borderId="8" xfId="15" applyNumberFormat="1" applyBorder="1" applyAlignment="1">
      <alignment/>
    </xf>
    <xf numFmtId="0" fontId="4" fillId="0" borderId="0" xfId="21" applyFont="1" applyBorder="1">
      <alignment/>
      <protection/>
    </xf>
    <xf numFmtId="0" fontId="0" fillId="0" borderId="0" xfId="0" applyFill="1" applyAlignment="1" quotePrefix="1">
      <alignment horizontal="center"/>
    </xf>
    <xf numFmtId="0" fontId="0" fillId="0" borderId="0" xfId="0" applyFill="1" applyAlignment="1">
      <alignment horizontal="center"/>
    </xf>
    <xf numFmtId="0" fontId="0" fillId="0" borderId="0" xfId="0" applyFill="1" applyAlignment="1">
      <alignment/>
    </xf>
    <xf numFmtId="43" fontId="0" fillId="0" borderId="0" xfId="15" applyNumberFormat="1" applyAlignment="1">
      <alignment horizontal="right"/>
    </xf>
    <xf numFmtId="172" fontId="0" fillId="0" borderId="8" xfId="15" applyNumberFormat="1" applyFont="1" applyBorder="1" applyAlignment="1">
      <alignment horizontal="center"/>
    </xf>
    <xf numFmtId="172" fontId="0" fillId="0" borderId="7" xfId="15" applyNumberFormat="1" applyBorder="1" applyAlignment="1">
      <alignment/>
    </xf>
    <xf numFmtId="0" fontId="0" fillId="0" borderId="0" xfId="0" applyFill="1" applyAlignment="1">
      <alignment horizontal="justify" vertical="top"/>
    </xf>
    <xf numFmtId="0" fontId="0" fillId="0" borderId="5" xfId="0" applyBorder="1" applyAlignment="1">
      <alignment/>
    </xf>
    <xf numFmtId="43" fontId="0" fillId="0" borderId="0" xfId="15" applyNumberFormat="1" applyBorder="1" applyAlignment="1">
      <alignment/>
    </xf>
    <xf numFmtId="172" fontId="0" fillId="0" borderId="0" xfId="15" applyNumberFormat="1" applyBorder="1" applyAlignment="1" quotePrefix="1">
      <alignment/>
    </xf>
    <xf numFmtId="0" fontId="0" fillId="0" borderId="8" xfId="0" applyFill="1" applyBorder="1" applyAlignment="1">
      <alignment/>
    </xf>
    <xf numFmtId="43" fontId="0" fillId="0" borderId="8" xfId="15" applyBorder="1" applyAlignment="1">
      <alignment horizontal="right"/>
    </xf>
    <xf numFmtId="0" fontId="0" fillId="0" borderId="0" xfId="0" applyFill="1" applyAlignment="1">
      <alignment horizontal="right" vertical="top"/>
    </xf>
    <xf numFmtId="172" fontId="3" fillId="0" borderId="0" xfId="15" applyNumberFormat="1" applyFont="1" applyAlignment="1">
      <alignment/>
    </xf>
    <xf numFmtId="172" fontId="3" fillId="0" borderId="2" xfId="15" applyNumberFormat="1" applyFont="1" applyBorder="1" applyAlignment="1">
      <alignment/>
    </xf>
    <xf numFmtId="37" fontId="0" fillId="0" borderId="0" xfId="0" applyNumberFormat="1" applyAlignment="1">
      <alignment/>
    </xf>
    <xf numFmtId="0" fontId="0" fillId="0" borderId="0" xfId="0" applyAlignment="1" quotePrefix="1">
      <alignment horizontal="center"/>
    </xf>
    <xf numFmtId="0" fontId="3" fillId="0" borderId="0" xfId="0" applyFont="1" applyAlignment="1" quotePrefix="1">
      <alignment horizontal="center"/>
    </xf>
    <xf numFmtId="2" fontId="0" fillId="0" borderId="0" xfId="0" applyNumberFormat="1" applyAlignment="1">
      <alignment/>
    </xf>
    <xf numFmtId="0" fontId="0" fillId="0" borderId="0" xfId="0" applyFont="1" applyAlignment="1">
      <alignment horizontal="justify" vertical="top"/>
    </xf>
    <xf numFmtId="0" fontId="0" fillId="0" borderId="0" xfId="0" applyAlignment="1">
      <alignment horizontal="center"/>
    </xf>
    <xf numFmtId="0" fontId="0" fillId="0" borderId="0" xfId="15" applyNumberFormat="1" applyFont="1" applyAlignment="1">
      <alignment horizontal="justify" vertical="top"/>
    </xf>
    <xf numFmtId="0" fontId="0" fillId="0" borderId="0" xfId="0" applyFill="1" applyAlignment="1">
      <alignment horizontal="justify" vertical="top"/>
    </xf>
    <xf numFmtId="0" fontId="0" fillId="0" borderId="0" xfId="0" applyAlignment="1">
      <alignment horizontal="justify" vertical="top"/>
    </xf>
  </cellXfs>
  <cellStyles count="9">
    <cellStyle name="Normal" xfId="0"/>
    <cellStyle name="Comma" xfId="15"/>
    <cellStyle name="Comma [0]" xfId="16"/>
    <cellStyle name="Currency" xfId="17"/>
    <cellStyle name="Currency [0]" xfId="18"/>
    <cellStyle name="Followed Hyperlink" xfId="19"/>
    <cellStyle name="Hyperlink" xfId="20"/>
    <cellStyle name="Normal_Sheet1"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3:M55"/>
  <sheetViews>
    <sheetView workbookViewId="0" topLeftCell="F4">
      <selection activeCell="G14" sqref="G14"/>
    </sheetView>
  </sheetViews>
  <sheetFormatPr defaultColWidth="9.140625" defaultRowHeight="12.75"/>
  <cols>
    <col min="1" max="1" width="33.140625" style="0" customWidth="1"/>
    <col min="2" max="2" width="13.421875" style="0" hidden="1" customWidth="1"/>
    <col min="3" max="3" width="2.140625" style="0" hidden="1" customWidth="1"/>
    <col min="4" max="4" width="14.7109375" style="0" hidden="1" customWidth="1"/>
    <col min="5" max="5" width="2.140625" style="0" hidden="1" customWidth="1"/>
    <col min="6" max="6" width="8.8515625" style="0" customWidth="1"/>
    <col min="7" max="7" width="13.421875" style="0" customWidth="1"/>
    <col min="8" max="8" width="2.140625" style="0" customWidth="1"/>
    <col min="9" max="9" width="14.00390625" style="0" customWidth="1"/>
    <col min="10" max="10" width="2.140625" style="0" customWidth="1"/>
    <col min="11" max="11" width="13.7109375" style="0" customWidth="1"/>
    <col min="12" max="12" width="2.140625" style="0" customWidth="1"/>
    <col min="13" max="13" width="13.8515625" style="0" customWidth="1"/>
  </cols>
  <sheetData>
    <row r="3" spans="1:3" ht="12.75">
      <c r="A3" s="4" t="s">
        <v>0</v>
      </c>
      <c r="B3" s="4"/>
      <c r="C3" s="4"/>
    </row>
    <row r="4" spans="1:3" ht="12.75">
      <c r="A4" s="4" t="s">
        <v>1</v>
      </c>
      <c r="B4" s="4"/>
      <c r="C4" s="4"/>
    </row>
    <row r="5" spans="1:3" ht="12.75">
      <c r="A5" s="4"/>
      <c r="B5" s="4"/>
      <c r="C5" s="4"/>
    </row>
    <row r="6" spans="1:3" ht="12.75">
      <c r="A6" s="4" t="s">
        <v>78</v>
      </c>
      <c r="B6" s="4"/>
      <c r="C6" s="4"/>
    </row>
    <row r="7" spans="1:3" ht="12.75">
      <c r="A7" s="4" t="s">
        <v>109</v>
      </c>
      <c r="B7" s="4"/>
      <c r="C7" s="4"/>
    </row>
    <row r="8" spans="1:3" ht="12.75">
      <c r="A8" s="4" t="s">
        <v>2</v>
      </c>
      <c r="B8" s="4"/>
      <c r="C8" s="4"/>
    </row>
    <row r="10" spans="4:11" ht="12.75">
      <c r="D10" t="s">
        <v>8</v>
      </c>
      <c r="G10" s="54" t="s">
        <v>126</v>
      </c>
      <c r="H10" s="54"/>
      <c r="I10" s="54"/>
      <c r="K10" t="s">
        <v>9</v>
      </c>
    </row>
    <row r="11" spans="4:13" ht="12.75">
      <c r="D11" s="1"/>
      <c r="E11" s="1"/>
      <c r="F11" s="1"/>
      <c r="G11" s="1"/>
      <c r="H11" s="1"/>
      <c r="I11" s="1" t="s">
        <v>6</v>
      </c>
      <c r="K11" s="1"/>
      <c r="L11" s="1"/>
      <c r="M11" s="1" t="s">
        <v>6</v>
      </c>
    </row>
    <row r="12" spans="2:13" ht="12.75">
      <c r="B12" s="1" t="s">
        <v>3</v>
      </c>
      <c r="D12" s="1" t="s">
        <v>3</v>
      </c>
      <c r="E12" s="1"/>
      <c r="F12" s="1"/>
      <c r="G12" s="1" t="s">
        <v>3</v>
      </c>
      <c r="H12" s="1"/>
      <c r="I12" s="1" t="s">
        <v>7</v>
      </c>
      <c r="K12" s="1" t="s">
        <v>3</v>
      </c>
      <c r="L12" s="1"/>
      <c r="M12" s="1" t="s">
        <v>7</v>
      </c>
    </row>
    <row r="13" spans="2:13" ht="12.75">
      <c r="B13" s="1" t="s">
        <v>120</v>
      </c>
      <c r="D13" s="1" t="s">
        <v>119</v>
      </c>
      <c r="E13" s="1"/>
      <c r="F13" s="1"/>
      <c r="G13" s="1" t="s">
        <v>4</v>
      </c>
      <c r="H13" s="1"/>
      <c r="I13" s="1" t="s">
        <v>4</v>
      </c>
      <c r="K13" s="35" t="s">
        <v>94</v>
      </c>
      <c r="L13" s="35"/>
      <c r="M13" s="35" t="s">
        <v>95</v>
      </c>
    </row>
    <row r="14" spans="2:13" ht="12.75">
      <c r="B14" s="1" t="s">
        <v>118</v>
      </c>
      <c r="D14" s="1" t="s">
        <v>104</v>
      </c>
      <c r="E14" s="1"/>
      <c r="F14" s="1"/>
      <c r="G14" s="1" t="s">
        <v>110</v>
      </c>
      <c r="H14" s="1"/>
      <c r="I14" s="1" t="s">
        <v>112</v>
      </c>
      <c r="K14" s="1" t="s">
        <v>110</v>
      </c>
      <c r="L14" s="1"/>
      <c r="M14" s="1" t="s">
        <v>112</v>
      </c>
    </row>
    <row r="15" spans="4:13" ht="12.75">
      <c r="D15" s="1"/>
      <c r="E15" s="1"/>
      <c r="F15" s="1"/>
      <c r="G15" s="1"/>
      <c r="H15" s="1"/>
      <c r="I15" s="1"/>
      <c r="K15" s="1"/>
      <c r="L15" s="1"/>
      <c r="M15" s="1"/>
    </row>
    <row r="16" spans="2:13" ht="12.75">
      <c r="B16" s="1" t="s">
        <v>5</v>
      </c>
      <c r="D16" s="1" t="s">
        <v>5</v>
      </c>
      <c r="E16" s="1"/>
      <c r="F16" s="1"/>
      <c r="G16" s="1" t="s">
        <v>5</v>
      </c>
      <c r="H16" s="1"/>
      <c r="I16" s="1" t="s">
        <v>5</v>
      </c>
      <c r="K16" s="1" t="s">
        <v>5</v>
      </c>
      <c r="L16" s="1"/>
      <c r="M16" s="1" t="s">
        <v>5</v>
      </c>
    </row>
    <row r="17" spans="2:13" ht="12.75">
      <c r="B17" s="1"/>
      <c r="D17" s="1"/>
      <c r="E17" s="1"/>
      <c r="F17" s="1"/>
      <c r="G17" s="1"/>
      <c r="H17" s="1"/>
      <c r="I17" s="1"/>
      <c r="K17" s="1"/>
      <c r="L17" s="1"/>
      <c r="M17" s="1"/>
    </row>
    <row r="18" spans="1:13" ht="12.75">
      <c r="A18" t="s">
        <v>10</v>
      </c>
      <c r="B18" s="5">
        <v>13503</v>
      </c>
      <c r="D18" s="5">
        <v>15110</v>
      </c>
      <c r="E18" s="5"/>
      <c r="F18" s="5"/>
      <c r="G18" s="5">
        <v>13930</v>
      </c>
      <c r="H18" s="2"/>
      <c r="I18" s="15" t="s">
        <v>22</v>
      </c>
      <c r="K18" s="5">
        <v>42543</v>
      </c>
      <c r="M18" s="15" t="s">
        <v>22</v>
      </c>
    </row>
    <row r="19" spans="2:13" ht="12.75">
      <c r="B19" s="5"/>
      <c r="D19" s="5"/>
      <c r="E19" s="5"/>
      <c r="F19" s="5"/>
      <c r="G19" s="5"/>
      <c r="H19" s="2"/>
      <c r="I19" s="15"/>
      <c r="K19" s="5"/>
      <c r="M19" s="15"/>
    </row>
    <row r="20" spans="1:13" ht="12.75">
      <c r="A20" t="s">
        <v>12</v>
      </c>
      <c r="B20" s="5">
        <v>-10740</v>
      </c>
      <c r="D20" s="5">
        <v>-11784</v>
      </c>
      <c r="E20" s="5"/>
      <c r="F20" s="5"/>
      <c r="G20" s="5">
        <v>-10579</v>
      </c>
      <c r="H20" s="2"/>
      <c r="I20" s="15" t="s">
        <v>22</v>
      </c>
      <c r="K20" s="5">
        <v>-33103</v>
      </c>
      <c r="L20" s="2"/>
      <c r="M20" s="15" t="s">
        <v>22</v>
      </c>
    </row>
    <row r="21" spans="2:13" ht="12.75">
      <c r="B21" s="11"/>
      <c r="D21" s="11"/>
      <c r="E21" s="9"/>
      <c r="F21" s="9"/>
      <c r="G21" s="11"/>
      <c r="H21" s="2"/>
      <c r="I21" s="16"/>
      <c r="K21" s="11"/>
      <c r="L21" s="2"/>
      <c r="M21" s="16"/>
    </row>
    <row r="22" spans="1:13" ht="12.75">
      <c r="A22" t="s">
        <v>13</v>
      </c>
      <c r="B22" s="5">
        <f>+B18+B20</f>
        <v>2763</v>
      </c>
      <c r="D22" s="5">
        <f>+D18+D20</f>
        <v>3326</v>
      </c>
      <c r="E22" s="5"/>
      <c r="F22" s="5"/>
      <c r="G22" s="5">
        <f>+G18+G20</f>
        <v>3351</v>
      </c>
      <c r="H22" s="2"/>
      <c r="I22" s="15" t="s">
        <v>22</v>
      </c>
      <c r="K22" s="5">
        <f>+K18+K20</f>
        <v>9440</v>
      </c>
      <c r="L22" s="2"/>
      <c r="M22" s="15" t="s">
        <v>22</v>
      </c>
    </row>
    <row r="23" spans="2:13" ht="12.75">
      <c r="B23" s="5"/>
      <c r="D23" s="5"/>
      <c r="E23" s="5"/>
      <c r="F23" s="5"/>
      <c r="G23" s="5"/>
      <c r="H23" s="2"/>
      <c r="I23" s="15"/>
      <c r="K23" s="5"/>
      <c r="L23" s="2"/>
      <c r="M23" s="15"/>
    </row>
    <row r="24" spans="1:13" ht="12.75">
      <c r="A24" t="s">
        <v>11</v>
      </c>
      <c r="B24" s="5">
        <v>-1555</v>
      </c>
      <c r="D24" s="5">
        <v>-1422</v>
      </c>
      <c r="E24" s="5"/>
      <c r="F24" s="5"/>
      <c r="G24" s="5">
        <v>-2053</v>
      </c>
      <c r="H24" s="2"/>
      <c r="I24" s="15" t="s">
        <v>22</v>
      </c>
      <c r="K24" s="5">
        <v>-5030</v>
      </c>
      <c r="L24" s="2"/>
      <c r="M24" s="15" t="s">
        <v>22</v>
      </c>
    </row>
    <row r="25" spans="2:13" ht="12.75">
      <c r="B25" s="5"/>
      <c r="D25" s="5"/>
      <c r="E25" s="5"/>
      <c r="F25" s="5"/>
      <c r="G25" s="5"/>
      <c r="H25" s="2"/>
      <c r="I25" s="15"/>
      <c r="K25" s="5"/>
      <c r="L25" s="2"/>
      <c r="M25" s="15"/>
    </row>
    <row r="26" spans="1:13" ht="12.75">
      <c r="A26" t="s">
        <v>93</v>
      </c>
      <c r="B26" s="5">
        <v>93</v>
      </c>
      <c r="D26" s="5">
        <v>92</v>
      </c>
      <c r="E26" s="5"/>
      <c r="F26" s="5"/>
      <c r="G26" s="5">
        <v>92</v>
      </c>
      <c r="H26" s="2"/>
      <c r="I26" s="15" t="s">
        <v>22</v>
      </c>
      <c r="K26" s="5">
        <v>277</v>
      </c>
      <c r="L26" s="2"/>
      <c r="M26" s="15" t="s">
        <v>22</v>
      </c>
    </row>
    <row r="27" spans="2:13" ht="12.75">
      <c r="B27" s="5"/>
      <c r="D27" s="5"/>
      <c r="E27" s="5"/>
      <c r="F27" s="5"/>
      <c r="G27" s="5"/>
      <c r="H27" s="2"/>
      <c r="I27" s="15"/>
      <c r="K27" s="5"/>
      <c r="L27" s="2"/>
      <c r="M27" s="15"/>
    </row>
    <row r="28" spans="1:13" ht="12.75">
      <c r="A28" t="s">
        <v>115</v>
      </c>
      <c r="B28" s="5">
        <f>228-33</f>
        <v>195</v>
      </c>
      <c r="D28" s="5">
        <f>234-144</f>
        <v>90</v>
      </c>
      <c r="E28" s="5"/>
      <c r="F28" s="5"/>
      <c r="G28" s="5">
        <v>-2</v>
      </c>
      <c r="H28" s="2"/>
      <c r="I28" s="15" t="s">
        <v>22</v>
      </c>
      <c r="K28" s="5">
        <v>283</v>
      </c>
      <c r="L28" s="2"/>
      <c r="M28" s="15" t="s">
        <v>22</v>
      </c>
    </row>
    <row r="29" spans="2:13" ht="12.75">
      <c r="B29" s="11"/>
      <c r="D29" s="11"/>
      <c r="E29" s="9"/>
      <c r="F29" s="9"/>
      <c r="G29" s="11"/>
      <c r="H29" s="2"/>
      <c r="I29" s="16"/>
      <c r="K29" s="11"/>
      <c r="L29" s="2"/>
      <c r="M29" s="16"/>
    </row>
    <row r="30" spans="1:13" ht="12.75">
      <c r="A30" t="s">
        <v>14</v>
      </c>
      <c r="B30" s="5">
        <f>+B22+B24+B26+B28</f>
        <v>1496</v>
      </c>
      <c r="D30" s="5">
        <f>SUM(D22:D28)</f>
        <v>2086</v>
      </c>
      <c r="E30" s="5"/>
      <c r="F30" s="5"/>
      <c r="G30" s="5">
        <f>+G22+G24+G26+G28</f>
        <v>1388</v>
      </c>
      <c r="H30" s="2"/>
      <c r="I30" s="15" t="s">
        <v>22</v>
      </c>
      <c r="K30" s="5">
        <f>SUM(K22:K28)</f>
        <v>4970</v>
      </c>
      <c r="L30" s="2"/>
      <c r="M30" s="15" t="s">
        <v>22</v>
      </c>
    </row>
    <row r="31" spans="2:13" ht="12.75">
      <c r="B31" s="5"/>
      <c r="D31" s="5"/>
      <c r="E31" s="5"/>
      <c r="F31" s="5"/>
      <c r="G31" s="5"/>
      <c r="H31" s="2"/>
      <c r="I31" s="15"/>
      <c r="K31" s="5"/>
      <c r="L31" s="2"/>
      <c r="M31" s="15"/>
    </row>
    <row r="32" spans="1:13" ht="12.75">
      <c r="A32" t="s">
        <v>15</v>
      </c>
      <c r="B32" s="5">
        <v>-3</v>
      </c>
      <c r="D32" s="5">
        <v>-2</v>
      </c>
      <c r="E32" s="5"/>
      <c r="F32" s="5"/>
      <c r="G32" s="5">
        <v>-3</v>
      </c>
      <c r="H32" s="2"/>
      <c r="I32" s="15" t="s">
        <v>22</v>
      </c>
      <c r="K32" s="5">
        <v>-8</v>
      </c>
      <c r="L32" s="2"/>
      <c r="M32" s="15" t="s">
        <v>22</v>
      </c>
    </row>
    <row r="33" spans="2:13" ht="12.75">
      <c r="B33" s="5"/>
      <c r="D33" s="5"/>
      <c r="E33" s="5"/>
      <c r="F33" s="5"/>
      <c r="G33" s="5"/>
      <c r="H33" s="2"/>
      <c r="I33" s="15"/>
      <c r="K33" s="5"/>
      <c r="L33" s="2"/>
      <c r="M33" s="15"/>
    </row>
    <row r="34" spans="1:13" ht="12.75">
      <c r="A34" t="s">
        <v>111</v>
      </c>
      <c r="B34" s="5">
        <v>33</v>
      </c>
      <c r="D34" s="5">
        <v>144</v>
      </c>
      <c r="E34" s="5"/>
      <c r="F34" s="5"/>
      <c r="G34" s="5">
        <v>87</v>
      </c>
      <c r="H34" s="2"/>
      <c r="I34" s="15" t="s">
        <v>22</v>
      </c>
      <c r="K34" s="5">
        <v>264</v>
      </c>
      <c r="L34" s="2"/>
      <c r="M34" s="15" t="s">
        <v>22</v>
      </c>
    </row>
    <row r="35" spans="2:13" ht="12.75">
      <c r="B35" s="11"/>
      <c r="D35" s="11"/>
      <c r="E35" s="9"/>
      <c r="F35" s="9"/>
      <c r="G35" s="11"/>
      <c r="H35" s="2"/>
      <c r="I35" s="16"/>
      <c r="K35" s="11"/>
      <c r="L35" s="2"/>
      <c r="M35" s="16"/>
    </row>
    <row r="36" spans="1:13" ht="12.75">
      <c r="A36" t="s">
        <v>16</v>
      </c>
      <c r="B36" s="5">
        <f>+B30+B32+B34</f>
        <v>1526</v>
      </c>
      <c r="D36" s="5">
        <f>+D30+D32+D34</f>
        <v>2228</v>
      </c>
      <c r="E36" s="9"/>
      <c r="F36" s="9"/>
      <c r="G36" s="5">
        <f>+G30+G32+G34</f>
        <v>1472</v>
      </c>
      <c r="H36" s="2"/>
      <c r="I36" s="15" t="s">
        <v>22</v>
      </c>
      <c r="K36" s="5">
        <f>+K30+K32+K34</f>
        <v>5226</v>
      </c>
      <c r="L36" s="2"/>
      <c r="M36" s="15" t="s">
        <v>22</v>
      </c>
    </row>
    <row r="37" spans="2:13" ht="12.75">
      <c r="B37" s="5"/>
      <c r="D37" s="5"/>
      <c r="E37" s="9"/>
      <c r="F37" s="9"/>
      <c r="G37" s="5"/>
      <c r="H37" s="2"/>
      <c r="I37" s="15"/>
      <c r="K37" s="5"/>
      <c r="L37" s="2"/>
      <c r="M37" s="15"/>
    </row>
    <row r="38" spans="1:13" ht="12.75">
      <c r="A38" t="s">
        <v>17</v>
      </c>
      <c r="B38" s="5">
        <v>-132</v>
      </c>
      <c r="D38" s="5">
        <v>-204</v>
      </c>
      <c r="E38" s="9"/>
      <c r="F38" s="9"/>
      <c r="G38" s="5">
        <v>-432</v>
      </c>
      <c r="H38" s="2"/>
      <c r="I38" s="15" t="s">
        <v>22</v>
      </c>
      <c r="K38" s="5">
        <v>-768</v>
      </c>
      <c r="L38" s="2"/>
      <c r="M38" s="15" t="s">
        <v>22</v>
      </c>
    </row>
    <row r="39" spans="2:13" ht="12.75">
      <c r="B39" s="5"/>
      <c r="D39" s="11"/>
      <c r="E39" s="9"/>
      <c r="F39" s="9"/>
      <c r="G39" s="9"/>
      <c r="H39" s="2"/>
      <c r="I39" s="16"/>
      <c r="K39" s="11"/>
      <c r="L39" s="2"/>
      <c r="M39" s="16"/>
    </row>
    <row r="40" spans="1:13" ht="13.5" thickBot="1">
      <c r="A40" t="s">
        <v>18</v>
      </c>
      <c r="B40" s="10">
        <f>+B36+B38</f>
        <v>1394</v>
      </c>
      <c r="D40" s="10">
        <f>+D36+D38</f>
        <v>2024</v>
      </c>
      <c r="E40" s="9"/>
      <c r="F40" s="9"/>
      <c r="G40" s="10">
        <f>+G36+G38</f>
        <v>1040</v>
      </c>
      <c r="H40" s="2"/>
      <c r="I40" s="30" t="s">
        <v>22</v>
      </c>
      <c r="K40" s="10">
        <f>+K36+K38</f>
        <v>4458</v>
      </c>
      <c r="L40" s="2"/>
      <c r="M40" s="30" t="s">
        <v>22</v>
      </c>
    </row>
    <row r="41" spans="4:13" ht="13.5" thickTop="1">
      <c r="D41" s="5"/>
      <c r="E41" s="9"/>
      <c r="F41" s="9"/>
      <c r="G41" s="5"/>
      <c r="H41" s="2"/>
      <c r="I41" s="15"/>
      <c r="K41" s="5"/>
      <c r="L41" s="2"/>
      <c r="M41" s="15"/>
    </row>
    <row r="42" spans="4:13" ht="12.75">
      <c r="D42" s="5"/>
      <c r="E42" s="9"/>
      <c r="F42" s="9"/>
      <c r="G42" s="5"/>
      <c r="H42" s="2"/>
      <c r="I42" s="15"/>
      <c r="K42" s="5"/>
      <c r="L42" s="2"/>
      <c r="M42" s="1"/>
    </row>
    <row r="43" spans="4:13" ht="12.75">
      <c r="D43" s="5"/>
      <c r="E43" s="9"/>
      <c r="F43" s="9"/>
      <c r="G43" s="5"/>
      <c r="H43" s="2"/>
      <c r="I43" s="15"/>
      <c r="K43" s="5"/>
      <c r="L43" s="2"/>
      <c r="M43" s="1"/>
    </row>
    <row r="44" spans="4:13" ht="12.75">
      <c r="D44" s="5"/>
      <c r="E44" s="9"/>
      <c r="F44" s="9"/>
      <c r="G44" s="5"/>
      <c r="H44" s="2"/>
      <c r="I44" s="15"/>
      <c r="K44" s="5"/>
      <c r="L44" s="2"/>
      <c r="M44" s="1"/>
    </row>
    <row r="45" spans="1:13" ht="13.5" thickBot="1">
      <c r="A45" s="36" t="s">
        <v>96</v>
      </c>
      <c r="B45" s="44">
        <v>1.88</v>
      </c>
      <c r="C45" s="36"/>
      <c r="D45" s="32">
        <v>2.53</v>
      </c>
      <c r="E45" s="42"/>
      <c r="F45" s="42"/>
      <c r="G45" s="32">
        <v>1.3</v>
      </c>
      <c r="H45" s="2"/>
      <c r="I45" s="31" t="s">
        <v>22</v>
      </c>
      <c r="K45" s="32">
        <v>5.71</v>
      </c>
      <c r="M45" s="31" t="s">
        <v>22</v>
      </c>
    </row>
    <row r="46" spans="4:13" ht="13.5" thickTop="1">
      <c r="D46" s="5"/>
      <c r="E46" s="9"/>
      <c r="F46" s="9"/>
      <c r="G46" s="5"/>
      <c r="H46" s="2"/>
      <c r="I46" s="15"/>
      <c r="K46" s="5"/>
      <c r="M46" s="15"/>
    </row>
    <row r="47" spans="1:13" ht="13.5" thickBot="1">
      <c r="A47" t="s">
        <v>20</v>
      </c>
      <c r="B47" s="45">
        <v>0</v>
      </c>
      <c r="D47" s="29">
        <v>0</v>
      </c>
      <c r="E47" s="43"/>
      <c r="F47" s="43"/>
      <c r="G47" s="38" t="s">
        <v>116</v>
      </c>
      <c r="H47" s="2"/>
      <c r="I47" s="31" t="s">
        <v>22</v>
      </c>
      <c r="K47" s="28">
        <v>0</v>
      </c>
      <c r="M47" s="31" t="s">
        <v>22</v>
      </c>
    </row>
    <row r="48" spans="5:8" ht="13.5" thickTop="1">
      <c r="E48" s="2"/>
      <c r="F48" s="2"/>
      <c r="H48" s="2"/>
    </row>
    <row r="49" ht="12.75">
      <c r="A49" t="s">
        <v>21</v>
      </c>
    </row>
    <row r="50" spans="1:3" ht="15">
      <c r="A50" s="33"/>
      <c r="B50" s="33"/>
      <c r="C50" s="33"/>
    </row>
    <row r="51" spans="1:3" ht="15">
      <c r="A51" s="33"/>
      <c r="B51" s="33"/>
      <c r="C51" s="33"/>
    </row>
    <row r="53" spans="1:13" ht="12.75" customHeight="1">
      <c r="A53" s="53" t="s">
        <v>101</v>
      </c>
      <c r="B53" s="53"/>
      <c r="C53" s="53"/>
      <c r="D53" s="53"/>
      <c r="E53" s="53"/>
      <c r="F53" s="53"/>
      <c r="G53" s="53"/>
      <c r="H53" s="53"/>
      <c r="I53" s="53"/>
      <c r="J53" s="53"/>
      <c r="K53" s="53"/>
      <c r="L53" s="53"/>
      <c r="M53" s="53"/>
    </row>
    <row r="54" spans="1:13" ht="12.75">
      <c r="A54" s="53"/>
      <c r="B54" s="53"/>
      <c r="C54" s="53"/>
      <c r="D54" s="53"/>
      <c r="E54" s="53"/>
      <c r="F54" s="53"/>
      <c r="G54" s="53"/>
      <c r="H54" s="53"/>
      <c r="I54" s="53"/>
      <c r="J54" s="53"/>
      <c r="K54" s="53"/>
      <c r="L54" s="53"/>
      <c r="M54" s="53"/>
    </row>
    <row r="55" spans="1:13" ht="12.75">
      <c r="A55" s="53"/>
      <c r="B55" s="53"/>
      <c r="C55" s="53"/>
      <c r="D55" s="53"/>
      <c r="E55" s="53"/>
      <c r="F55" s="53"/>
      <c r="G55" s="53"/>
      <c r="H55" s="53"/>
      <c r="I55" s="53"/>
      <c r="J55" s="53"/>
      <c r="K55" s="53"/>
      <c r="L55" s="53"/>
      <c r="M55" s="53"/>
    </row>
  </sheetData>
  <mergeCells count="2">
    <mergeCell ref="A53:M55"/>
    <mergeCell ref="G10:I10"/>
  </mergeCells>
  <printOptions/>
  <pageMargins left="0.75" right="0.24" top="1" bottom="1" header="0.5" footer="0.5"/>
  <pageSetup horizontalDpi="600" verticalDpi="600" orientation="portrait" paperSize="9" scale="80" r:id="rId1"/>
</worksheet>
</file>

<file path=xl/worksheets/sheet2.xml><?xml version="1.0" encoding="utf-8"?>
<worksheet xmlns="http://schemas.openxmlformats.org/spreadsheetml/2006/main" xmlns:r="http://schemas.openxmlformats.org/officeDocument/2006/relationships">
  <dimension ref="A3:L69"/>
  <sheetViews>
    <sheetView workbookViewId="0" topLeftCell="A17">
      <selection activeCell="A29" sqref="A29"/>
    </sheetView>
  </sheetViews>
  <sheetFormatPr defaultColWidth="9.140625" defaultRowHeight="12.75"/>
  <cols>
    <col min="1" max="1" width="46.140625" style="0" customWidth="1"/>
    <col min="2" max="2" width="13.421875" style="0" hidden="1" customWidth="1"/>
    <col min="3" max="3" width="2.140625" style="0" hidden="1" customWidth="1"/>
    <col min="4" max="4" width="13.421875" style="0" hidden="1" customWidth="1"/>
    <col min="5" max="5" width="2.140625" style="0" customWidth="1"/>
    <col min="6" max="6" width="13.421875" style="0" customWidth="1"/>
    <col min="7" max="7" width="4.140625" style="0" customWidth="1"/>
    <col min="8" max="8" width="13.421875" style="0" customWidth="1"/>
  </cols>
  <sheetData>
    <row r="3" spans="1:3" ht="12.75">
      <c r="A3" s="4" t="s">
        <v>0</v>
      </c>
      <c r="B3" s="4"/>
      <c r="C3" s="4"/>
    </row>
    <row r="4" spans="1:3" ht="12.75">
      <c r="A4" s="4" t="s">
        <v>1</v>
      </c>
      <c r="B4" s="4"/>
      <c r="C4" s="4"/>
    </row>
    <row r="5" spans="1:3" ht="12.75">
      <c r="A5" s="4"/>
      <c r="B5" s="4"/>
      <c r="C5" s="4"/>
    </row>
    <row r="6" spans="1:3" ht="12.75">
      <c r="A6" s="4" t="s">
        <v>113</v>
      </c>
      <c r="B6" s="4"/>
      <c r="C6" s="4"/>
    </row>
    <row r="7" spans="1:3" ht="12.75">
      <c r="A7" s="4" t="s">
        <v>2</v>
      </c>
      <c r="B7" s="4"/>
      <c r="C7" s="4"/>
    </row>
    <row r="9" spans="7:8" ht="12.75">
      <c r="G9" s="51"/>
      <c r="H9" s="1"/>
    </row>
    <row r="10" spans="4:8" ht="12.75">
      <c r="D10" s="1"/>
      <c r="E10" s="1"/>
      <c r="F10" s="1"/>
      <c r="G10" s="50"/>
      <c r="H10" s="1" t="s">
        <v>24</v>
      </c>
    </row>
    <row r="11" spans="2:8" ht="12.75">
      <c r="B11" s="1" t="s">
        <v>23</v>
      </c>
      <c r="D11" s="1" t="s">
        <v>23</v>
      </c>
      <c r="E11" s="1"/>
      <c r="F11" s="1" t="s">
        <v>23</v>
      </c>
      <c r="G11" s="50"/>
      <c r="H11" s="1" t="s">
        <v>25</v>
      </c>
    </row>
    <row r="12" spans="2:8" ht="12.75">
      <c r="B12" s="1" t="s">
        <v>121</v>
      </c>
      <c r="D12" s="1" t="s">
        <v>123</v>
      </c>
      <c r="E12" s="1"/>
      <c r="F12" s="1" t="s">
        <v>127</v>
      </c>
      <c r="G12" s="50"/>
      <c r="H12" s="1" t="s">
        <v>26</v>
      </c>
    </row>
    <row r="13" spans="2:8" ht="12.75">
      <c r="B13" s="1" t="s">
        <v>118</v>
      </c>
      <c r="D13" s="1" t="s">
        <v>104</v>
      </c>
      <c r="E13" s="1"/>
      <c r="F13" s="1" t="s">
        <v>4</v>
      </c>
      <c r="G13" s="50"/>
      <c r="H13" s="1" t="s">
        <v>79</v>
      </c>
    </row>
    <row r="14" spans="2:8" ht="12.75">
      <c r="B14" s="1" t="s">
        <v>122</v>
      </c>
      <c r="D14" s="1" t="s">
        <v>122</v>
      </c>
      <c r="E14" s="1"/>
      <c r="F14" s="1" t="s">
        <v>110</v>
      </c>
      <c r="G14" s="50"/>
      <c r="H14" s="34" t="s">
        <v>97</v>
      </c>
    </row>
    <row r="15" spans="2:8" ht="12.75">
      <c r="B15" s="1"/>
      <c r="D15" s="1"/>
      <c r="E15" s="1"/>
      <c r="F15" s="1"/>
      <c r="G15" s="50"/>
      <c r="H15" s="35" t="s">
        <v>98</v>
      </c>
    </row>
    <row r="16" spans="2:8" ht="12.75">
      <c r="B16" s="1" t="s">
        <v>5</v>
      </c>
      <c r="D16" s="1" t="s">
        <v>5</v>
      </c>
      <c r="E16" s="1"/>
      <c r="F16" s="1" t="s">
        <v>5</v>
      </c>
      <c r="G16" s="50"/>
      <c r="H16" s="1" t="s">
        <v>5</v>
      </c>
    </row>
    <row r="17" ht="12.75">
      <c r="G17" s="50"/>
    </row>
    <row r="18" spans="1:8" ht="12.75">
      <c r="A18" t="s">
        <v>27</v>
      </c>
      <c r="B18" s="5">
        <v>15877</v>
      </c>
      <c r="D18" s="5">
        <v>21282</v>
      </c>
      <c r="E18" s="5"/>
      <c r="F18" s="5">
        <v>21943</v>
      </c>
      <c r="G18" s="50"/>
      <c r="H18" s="14">
        <v>13702</v>
      </c>
    </row>
    <row r="19" spans="2:8" ht="12.75">
      <c r="B19" s="5"/>
      <c r="D19" s="5"/>
      <c r="E19" s="5"/>
      <c r="F19" s="5"/>
      <c r="G19" s="50"/>
      <c r="H19" s="14"/>
    </row>
    <row r="20" spans="1:8" ht="12.75">
      <c r="A20" s="4" t="s">
        <v>125</v>
      </c>
      <c r="B20" s="47"/>
      <c r="C20" s="4"/>
      <c r="D20" s="5"/>
      <c r="E20" s="9"/>
      <c r="F20" s="5"/>
      <c r="G20" s="50"/>
      <c r="H20" s="14"/>
    </row>
    <row r="21" spans="1:8" ht="12.75">
      <c r="A21" t="s">
        <v>28</v>
      </c>
      <c r="B21" s="6">
        <v>9068</v>
      </c>
      <c r="D21" s="6">
        <v>7580</v>
      </c>
      <c r="E21" s="9"/>
      <c r="F21" s="6">
        <v>7137</v>
      </c>
      <c r="G21" s="50"/>
      <c r="H21" s="19">
        <v>8318</v>
      </c>
    </row>
    <row r="22" spans="1:8" ht="12.75">
      <c r="A22" t="s">
        <v>29</v>
      </c>
      <c r="B22" s="7">
        <v>8844</v>
      </c>
      <c r="D22" s="7">
        <v>11895</v>
      </c>
      <c r="E22" s="9"/>
      <c r="F22" s="7">
        <f>11696-400</f>
        <v>11296</v>
      </c>
      <c r="G22" s="50"/>
      <c r="H22" s="20">
        <v>9855</v>
      </c>
    </row>
    <row r="23" spans="1:8" ht="12.75">
      <c r="A23" t="s">
        <v>30</v>
      </c>
      <c r="B23" s="7">
        <v>1096</v>
      </c>
      <c r="D23" s="7">
        <v>1145</v>
      </c>
      <c r="E23" s="9"/>
      <c r="F23" s="7">
        <v>1339</v>
      </c>
      <c r="G23" s="50"/>
      <c r="H23" s="20">
        <v>2045</v>
      </c>
    </row>
    <row r="24" spans="1:8" ht="12.75">
      <c r="A24" t="s">
        <v>53</v>
      </c>
      <c r="B24" s="7">
        <v>19141</v>
      </c>
      <c r="D24" s="7">
        <v>13627</v>
      </c>
      <c r="E24" s="9"/>
      <c r="F24" s="39">
        <v>13009</v>
      </c>
      <c r="G24" s="50"/>
      <c r="H24" s="21">
        <v>9431</v>
      </c>
    </row>
    <row r="25" spans="2:8" ht="12.75">
      <c r="B25" s="8">
        <f>SUM(B21:B24)</f>
        <v>38149</v>
      </c>
      <c r="D25" s="8">
        <f>SUM(D21:D24)</f>
        <v>34247</v>
      </c>
      <c r="E25" s="9"/>
      <c r="F25" s="8">
        <f>SUM(F21:F24)</f>
        <v>32781</v>
      </c>
      <c r="G25" s="50"/>
      <c r="H25" s="8">
        <f>SUM(H21:H24)</f>
        <v>29649</v>
      </c>
    </row>
    <row r="26" spans="1:8" ht="12.75">
      <c r="A26" s="4" t="s">
        <v>31</v>
      </c>
      <c r="B26" s="48"/>
      <c r="C26" s="4"/>
      <c r="D26" s="7"/>
      <c r="E26" s="9"/>
      <c r="F26" s="6"/>
      <c r="G26" s="50"/>
      <c r="H26" s="22"/>
    </row>
    <row r="27" spans="1:8" ht="12.75">
      <c r="A27" t="s">
        <v>33</v>
      </c>
      <c r="B27" s="7">
        <v>4993</v>
      </c>
      <c r="D27" s="7">
        <v>3783</v>
      </c>
      <c r="E27" s="9"/>
      <c r="F27" s="7">
        <v>3473</v>
      </c>
      <c r="G27" s="50"/>
      <c r="H27" s="20">
        <v>5684</v>
      </c>
    </row>
    <row r="28" spans="1:8" ht="12.75">
      <c r="A28" t="s">
        <v>32</v>
      </c>
      <c r="B28" s="7">
        <v>1507</v>
      </c>
      <c r="D28" s="7">
        <f>2416</f>
        <v>2416</v>
      </c>
      <c r="E28" s="9"/>
      <c r="F28" s="7">
        <v>1820</v>
      </c>
      <c r="G28" s="50"/>
      <c r="H28" s="20">
        <v>2656</v>
      </c>
    </row>
    <row r="29" spans="1:8" ht="12.75" hidden="1">
      <c r="A29" t="s">
        <v>124</v>
      </c>
      <c r="B29" s="7">
        <v>0</v>
      </c>
      <c r="D29" s="7">
        <v>1200</v>
      </c>
      <c r="E29" s="9"/>
      <c r="F29" s="7">
        <v>0</v>
      </c>
      <c r="G29" s="50"/>
      <c r="H29" s="20">
        <v>0</v>
      </c>
    </row>
    <row r="30" spans="1:8" ht="12.75">
      <c r="A30" t="s">
        <v>34</v>
      </c>
      <c r="B30" s="7">
        <v>100</v>
      </c>
      <c r="D30" s="7">
        <v>100</v>
      </c>
      <c r="E30" s="9"/>
      <c r="F30" s="7">
        <v>100</v>
      </c>
      <c r="G30" s="50"/>
      <c r="H30" s="20">
        <v>100</v>
      </c>
    </row>
    <row r="31" spans="1:8" ht="12.75">
      <c r="A31" t="s">
        <v>92</v>
      </c>
      <c r="B31" s="7">
        <v>26</v>
      </c>
      <c r="D31" s="7">
        <v>34</v>
      </c>
      <c r="E31" s="9"/>
      <c r="F31" s="7">
        <v>57</v>
      </c>
      <c r="G31" s="50"/>
      <c r="H31" s="20">
        <v>7</v>
      </c>
    </row>
    <row r="32" spans="2:8" ht="12.75">
      <c r="B32" s="8">
        <f>SUM(B27:B31)</f>
        <v>6626</v>
      </c>
      <c r="D32" s="8">
        <f>SUM(D27:D31)</f>
        <v>7533</v>
      </c>
      <c r="E32" s="9"/>
      <c r="F32" s="8">
        <f>SUM(F27:F31)</f>
        <v>5450</v>
      </c>
      <c r="G32" s="50"/>
      <c r="H32" s="8">
        <f>SUM(H27:H31)</f>
        <v>8447</v>
      </c>
    </row>
    <row r="33" spans="2:8" ht="12.75">
      <c r="B33" s="5"/>
      <c r="D33" s="9"/>
      <c r="E33" s="9"/>
      <c r="F33" s="9"/>
      <c r="G33" s="50"/>
      <c r="H33" s="23"/>
    </row>
    <row r="34" spans="1:8" ht="12.75">
      <c r="A34" t="s">
        <v>106</v>
      </c>
      <c r="B34" s="5">
        <f>+B25-B32</f>
        <v>31523</v>
      </c>
      <c r="D34" s="5">
        <f>+D25-D32</f>
        <v>26714</v>
      </c>
      <c r="E34" s="9"/>
      <c r="F34" s="5">
        <f>+F25-F32</f>
        <v>27331</v>
      </c>
      <c r="G34" s="50"/>
      <c r="H34" s="5">
        <f>+H25-H32</f>
        <v>21202</v>
      </c>
    </row>
    <row r="35" spans="2:8" ht="12.75">
      <c r="B35" s="5"/>
      <c r="D35" s="5"/>
      <c r="E35" s="9"/>
      <c r="F35" s="5"/>
      <c r="G35" s="50"/>
      <c r="H35" s="14"/>
    </row>
    <row r="36" spans="2:8" ht="13.5" thickBot="1">
      <c r="B36" s="10">
        <f>+B18+B34</f>
        <v>47400</v>
      </c>
      <c r="D36" s="10">
        <f>+D18+D34</f>
        <v>47996</v>
      </c>
      <c r="E36" s="9"/>
      <c r="F36" s="10">
        <f>+F18+F34</f>
        <v>49274</v>
      </c>
      <c r="G36" s="50"/>
      <c r="H36" s="10">
        <f>+H18+H34</f>
        <v>34904</v>
      </c>
    </row>
    <row r="37" spans="2:8" ht="13.5" thickTop="1">
      <c r="B37" s="5"/>
      <c r="D37" s="5"/>
      <c r="E37" s="9"/>
      <c r="F37" s="5"/>
      <c r="G37" s="50"/>
      <c r="H37" s="14"/>
    </row>
    <row r="38" spans="1:8" ht="12.75">
      <c r="A38" s="4" t="s">
        <v>68</v>
      </c>
      <c r="B38" s="47"/>
      <c r="C38" s="4"/>
      <c r="D38" s="5"/>
      <c r="E38" s="9"/>
      <c r="F38" s="5"/>
      <c r="G38" s="50"/>
      <c r="H38" s="14"/>
    </row>
    <row r="39" spans="2:8" ht="12.75">
      <c r="B39" s="5"/>
      <c r="D39" s="5"/>
      <c r="E39" s="9"/>
      <c r="F39" s="5"/>
      <c r="G39" s="50"/>
      <c r="H39" s="14"/>
    </row>
    <row r="40" spans="1:8" ht="12.75">
      <c r="A40" t="s">
        <v>35</v>
      </c>
      <c r="B40" s="5">
        <v>40000</v>
      </c>
      <c r="D40" s="5">
        <v>40000</v>
      </c>
      <c r="E40" s="9"/>
      <c r="F40" s="5">
        <v>40000</v>
      </c>
      <c r="G40" s="50"/>
      <c r="H40" s="24">
        <v>31160</v>
      </c>
    </row>
    <row r="41" spans="1:8" ht="12.75">
      <c r="A41" t="s">
        <v>85</v>
      </c>
      <c r="B41" s="5">
        <v>1695</v>
      </c>
      <c r="D41" s="5">
        <v>1603</v>
      </c>
      <c r="E41" s="9"/>
      <c r="F41" s="5">
        <v>1511</v>
      </c>
      <c r="G41" s="50"/>
      <c r="H41" s="24">
        <v>1788</v>
      </c>
    </row>
    <row r="42" spans="1:8" ht="12.75">
      <c r="A42" t="s">
        <v>36</v>
      </c>
      <c r="B42" s="5">
        <v>2907</v>
      </c>
      <c r="D42" s="5">
        <v>2809</v>
      </c>
      <c r="E42" s="9"/>
      <c r="F42" s="5">
        <v>2809</v>
      </c>
      <c r="G42" s="50"/>
      <c r="H42" s="24">
        <v>521</v>
      </c>
    </row>
    <row r="43" spans="1:8" ht="12.75">
      <c r="A43" t="s">
        <v>80</v>
      </c>
      <c r="B43" s="5">
        <v>2182</v>
      </c>
      <c r="D43" s="9">
        <v>3006</v>
      </c>
      <c r="E43" s="9"/>
      <c r="F43" s="9">
        <v>4046</v>
      </c>
      <c r="G43" s="50"/>
      <c r="H43" s="25">
        <v>788</v>
      </c>
    </row>
    <row r="44" spans="2:8" ht="12.75">
      <c r="B44" s="11"/>
      <c r="D44" s="11"/>
      <c r="E44" s="9"/>
      <c r="F44" s="11"/>
      <c r="G44" s="50"/>
      <c r="H44" s="26"/>
    </row>
    <row r="45" spans="1:8" ht="12.75">
      <c r="A45" t="s">
        <v>37</v>
      </c>
      <c r="B45" s="5">
        <f>SUM(B40:B43)</f>
        <v>46784</v>
      </c>
      <c r="D45" s="5">
        <f>SUM(D40:D43)</f>
        <v>47418</v>
      </c>
      <c r="E45" s="9"/>
      <c r="F45" s="5">
        <f>SUM(F40:F43)</f>
        <v>48366</v>
      </c>
      <c r="G45" s="50"/>
      <c r="H45" s="5">
        <f>SUM(H40:H43)</f>
        <v>34257</v>
      </c>
    </row>
    <row r="46" spans="2:8" ht="12.75">
      <c r="B46" s="5"/>
      <c r="D46" s="5"/>
      <c r="E46" s="9"/>
      <c r="F46" s="5"/>
      <c r="G46" s="50"/>
      <c r="H46" s="14"/>
    </row>
    <row r="47" spans="1:8" ht="12.75">
      <c r="A47" s="4" t="s">
        <v>54</v>
      </c>
      <c r="B47" s="47"/>
      <c r="C47" s="4"/>
      <c r="D47" s="5"/>
      <c r="E47" s="9"/>
      <c r="F47" s="5"/>
      <c r="G47" s="50"/>
      <c r="H47" s="14"/>
    </row>
    <row r="48" spans="1:8" ht="12.75">
      <c r="A48" t="s">
        <v>55</v>
      </c>
      <c r="B48" s="5">
        <v>67</v>
      </c>
      <c r="D48" s="5">
        <v>42</v>
      </c>
      <c r="E48" s="9"/>
      <c r="F48" s="5">
        <v>16</v>
      </c>
      <c r="G48" s="50"/>
      <c r="H48" s="24">
        <v>92</v>
      </c>
    </row>
    <row r="49" spans="1:8" ht="12.75">
      <c r="A49" t="s">
        <v>38</v>
      </c>
      <c r="B49" s="5">
        <v>549</v>
      </c>
      <c r="D49" s="5">
        <v>536</v>
      </c>
      <c r="E49" s="9"/>
      <c r="F49" s="5">
        <v>892</v>
      </c>
      <c r="G49" s="50"/>
      <c r="H49" s="24">
        <v>555</v>
      </c>
    </row>
    <row r="50" spans="2:8" ht="12.75">
      <c r="B50" s="5"/>
      <c r="D50" s="5"/>
      <c r="E50" s="9"/>
      <c r="F50" s="5"/>
      <c r="G50" s="50"/>
      <c r="H50" s="24"/>
    </row>
    <row r="51" spans="2:8" ht="13.5" thickBot="1">
      <c r="B51" s="10">
        <f>+B45+B48+B49</f>
        <v>47400</v>
      </c>
      <c r="D51" s="10">
        <f>+D45+D48+D49</f>
        <v>47996</v>
      </c>
      <c r="E51" s="9"/>
      <c r="F51" s="10">
        <f>+F45+F48+F49</f>
        <v>49274</v>
      </c>
      <c r="G51" s="50"/>
      <c r="H51" s="10">
        <f>+H45+H48+H49</f>
        <v>34904</v>
      </c>
    </row>
    <row r="52" spans="4:8" ht="13.5" thickTop="1">
      <c r="D52" s="9"/>
      <c r="E52" s="9"/>
      <c r="F52" s="9"/>
      <c r="G52" s="50"/>
      <c r="H52" s="23"/>
    </row>
    <row r="53" spans="1:8" ht="12.75">
      <c r="A53" s="56" t="s">
        <v>99</v>
      </c>
      <c r="B53" s="40"/>
      <c r="C53" s="40"/>
      <c r="D53" s="12"/>
      <c r="E53" s="12"/>
      <c r="F53" s="12"/>
      <c r="G53" s="50"/>
      <c r="H53" s="14"/>
    </row>
    <row r="54" spans="1:8" ht="12.75">
      <c r="A54" s="56"/>
      <c r="B54" s="46">
        <v>0.58</v>
      </c>
      <c r="C54" s="40"/>
      <c r="D54">
        <v>0.59</v>
      </c>
      <c r="F54" s="52">
        <v>0.6</v>
      </c>
      <c r="G54" s="50"/>
      <c r="H54" s="37">
        <v>0.55</v>
      </c>
    </row>
    <row r="55" spans="1:8" ht="12.75">
      <c r="A55" s="56"/>
      <c r="B55" s="40"/>
      <c r="C55" s="40"/>
      <c r="G55" s="50"/>
      <c r="H55" s="14"/>
    </row>
    <row r="56" spans="1:8" ht="12.75">
      <c r="A56" s="27"/>
      <c r="B56" s="27"/>
      <c r="C56" s="27"/>
      <c r="H56" s="15"/>
    </row>
    <row r="57" spans="1:8" ht="12.75">
      <c r="A57" t="s">
        <v>122</v>
      </c>
      <c r="H57" s="15"/>
    </row>
    <row r="58" ht="12.75">
      <c r="H58" s="15"/>
    </row>
    <row r="60" spans="1:8" ht="12.75">
      <c r="A60" s="55" t="s">
        <v>100</v>
      </c>
      <c r="B60" s="55"/>
      <c r="C60" s="55"/>
      <c r="D60" s="55"/>
      <c r="E60" s="55"/>
      <c r="F60" s="55"/>
      <c r="G60" s="55"/>
      <c r="H60" s="55"/>
    </row>
    <row r="61" spans="1:8" ht="12.75">
      <c r="A61" s="55"/>
      <c r="B61" s="55"/>
      <c r="C61" s="55"/>
      <c r="D61" s="55"/>
      <c r="E61" s="55"/>
      <c r="F61" s="55"/>
      <c r="G61" s="55"/>
      <c r="H61" s="55"/>
    </row>
    <row r="62" spans="1:8" ht="12.75">
      <c r="A62" s="55"/>
      <c r="B62" s="55"/>
      <c r="C62" s="55"/>
      <c r="D62" s="55"/>
      <c r="E62" s="55"/>
      <c r="F62" s="55"/>
      <c r="G62" s="55"/>
      <c r="H62" s="55"/>
    </row>
    <row r="63" spans="1:8" ht="12.75">
      <c r="A63" s="55"/>
      <c r="B63" s="55"/>
      <c r="C63" s="55"/>
      <c r="D63" s="55"/>
      <c r="E63" s="55"/>
      <c r="F63" s="55"/>
      <c r="G63" s="55"/>
      <c r="H63" s="55"/>
    </row>
    <row r="67" spans="1:12" ht="12.75">
      <c r="A67" s="57"/>
      <c r="B67" s="57"/>
      <c r="C67" s="57"/>
      <c r="D67" s="57"/>
      <c r="E67" s="57"/>
      <c r="F67" s="57"/>
      <c r="G67" s="57"/>
      <c r="H67" s="57"/>
      <c r="I67" s="57"/>
      <c r="J67" s="57"/>
      <c r="K67" s="57"/>
      <c r="L67" s="57"/>
    </row>
    <row r="68" spans="1:12" ht="12.75">
      <c r="A68" s="57"/>
      <c r="B68" s="57"/>
      <c r="C68" s="57"/>
      <c r="D68" s="57"/>
      <c r="E68" s="57"/>
      <c r="F68" s="57"/>
      <c r="G68" s="57"/>
      <c r="H68" s="57"/>
      <c r="I68" s="57"/>
      <c r="J68" s="57"/>
      <c r="K68" s="57"/>
      <c r="L68" s="57"/>
    </row>
    <row r="69" spans="1:12" ht="12.75">
      <c r="A69" s="57"/>
      <c r="B69" s="57"/>
      <c r="C69" s="57"/>
      <c r="D69" s="57"/>
      <c r="E69" s="57"/>
      <c r="F69" s="57"/>
      <c r="G69" s="57"/>
      <c r="H69" s="57"/>
      <c r="I69" s="57"/>
      <c r="J69" s="57"/>
      <c r="K69" s="57"/>
      <c r="L69" s="57"/>
    </row>
  </sheetData>
  <mergeCells count="3">
    <mergeCell ref="A60:H63"/>
    <mergeCell ref="A53:A55"/>
    <mergeCell ref="A67:L69"/>
  </mergeCells>
  <printOptions/>
  <pageMargins left="0.75" right="0.75" top="0.5" bottom="0.5" header="0.5" footer="0.5"/>
  <pageSetup horizontalDpi="600" verticalDpi="600" orientation="portrait" paperSize="9" scale="80" r:id="rId1"/>
</worksheet>
</file>

<file path=xl/worksheets/sheet3.xml><?xml version="1.0" encoding="utf-8"?>
<worksheet xmlns="http://schemas.openxmlformats.org/spreadsheetml/2006/main" xmlns:r="http://schemas.openxmlformats.org/officeDocument/2006/relationships">
  <dimension ref="A2:J69"/>
  <sheetViews>
    <sheetView workbookViewId="0" topLeftCell="C52">
      <selection activeCell="C13" sqref="C13"/>
    </sheetView>
  </sheetViews>
  <sheetFormatPr defaultColWidth="9.140625" defaultRowHeight="12.75"/>
  <cols>
    <col min="1" max="2" width="5.57421875" style="0" customWidth="1"/>
    <col min="3" max="3" width="44.421875" style="0" customWidth="1"/>
    <col min="4" max="4" width="16.00390625" style="0" hidden="1" customWidth="1"/>
    <col min="5" max="5" width="2.140625" style="0" hidden="1" customWidth="1"/>
    <col min="6" max="6" width="15.8515625" style="0" hidden="1" customWidth="1"/>
    <col min="7" max="7" width="11.140625" style="0" customWidth="1"/>
    <col min="8" max="8" width="15.8515625" style="0" customWidth="1"/>
    <col min="9" max="9" width="4.28125" style="0" customWidth="1"/>
    <col min="10" max="10" width="15.8515625" style="0" customWidth="1"/>
  </cols>
  <sheetData>
    <row r="2" ht="12.75">
      <c r="A2" s="4" t="s">
        <v>0</v>
      </c>
    </row>
    <row r="3" ht="12.75">
      <c r="A3" s="4" t="s">
        <v>1</v>
      </c>
    </row>
    <row r="4" ht="12.75">
      <c r="A4" s="4"/>
    </row>
    <row r="5" ht="12.75">
      <c r="A5" s="4" t="s">
        <v>73</v>
      </c>
    </row>
    <row r="6" ht="12.75">
      <c r="A6" s="4" t="s">
        <v>109</v>
      </c>
    </row>
    <row r="7" ht="12.75">
      <c r="A7" s="4" t="s">
        <v>2</v>
      </c>
    </row>
    <row r="9" spans="4:10" ht="12.75">
      <c r="D9" s="1" t="s">
        <v>74</v>
      </c>
      <c r="F9" s="1" t="s">
        <v>74</v>
      </c>
      <c r="G9" s="1"/>
      <c r="H9" s="1" t="s">
        <v>74</v>
      </c>
      <c r="J9" s="1" t="s">
        <v>74</v>
      </c>
    </row>
    <row r="10" spans="4:10" ht="12.75">
      <c r="D10" s="1" t="s">
        <v>39</v>
      </c>
      <c r="F10" s="1" t="s">
        <v>39</v>
      </c>
      <c r="G10" s="1"/>
      <c r="H10" s="1" t="s">
        <v>39</v>
      </c>
      <c r="J10" s="1" t="s">
        <v>39</v>
      </c>
    </row>
    <row r="11" spans="4:10" ht="12.75">
      <c r="D11" s="1" t="s">
        <v>40</v>
      </c>
      <c r="F11" s="1" t="s">
        <v>40</v>
      </c>
      <c r="G11" s="1"/>
      <c r="H11" s="1" t="s">
        <v>40</v>
      </c>
      <c r="J11" s="1" t="s">
        <v>40</v>
      </c>
    </row>
    <row r="12" spans="4:10" ht="12.75">
      <c r="D12" s="1" t="s">
        <v>118</v>
      </c>
      <c r="F12" s="1" t="s">
        <v>104</v>
      </c>
      <c r="G12" s="1"/>
      <c r="H12" s="1" t="s">
        <v>110</v>
      </c>
      <c r="J12" s="1" t="s">
        <v>112</v>
      </c>
    </row>
    <row r="13" spans="4:10" ht="12.75">
      <c r="D13" s="1" t="s">
        <v>5</v>
      </c>
      <c r="F13" s="1" t="s">
        <v>5</v>
      </c>
      <c r="G13" s="1"/>
      <c r="H13" s="1" t="s">
        <v>5</v>
      </c>
      <c r="J13" s="1" t="s">
        <v>5</v>
      </c>
    </row>
    <row r="15" spans="1:7" ht="12.75">
      <c r="A15" s="4" t="s">
        <v>41</v>
      </c>
      <c r="G15" s="2"/>
    </row>
    <row r="16" spans="2:10" ht="12.75">
      <c r="B16" t="s">
        <v>42</v>
      </c>
      <c r="D16" s="5">
        <v>1526</v>
      </c>
      <c r="F16" s="5">
        <v>3754</v>
      </c>
      <c r="G16" s="9"/>
      <c r="H16" s="5">
        <v>5226</v>
      </c>
      <c r="J16" s="15" t="s">
        <v>22</v>
      </c>
    </row>
    <row r="17" spans="2:10" ht="12.75">
      <c r="B17" t="s">
        <v>43</v>
      </c>
      <c r="D17" s="5"/>
      <c r="F17" s="5"/>
      <c r="G17" s="9"/>
      <c r="H17" s="5"/>
      <c r="J17" s="15"/>
    </row>
    <row r="18" spans="3:10" ht="12.75">
      <c r="C18" t="s">
        <v>76</v>
      </c>
      <c r="D18" s="11">
        <v>148</v>
      </c>
      <c r="F18" s="11">
        <v>262</v>
      </c>
      <c r="G18" s="9"/>
      <c r="H18" s="11">
        <v>843</v>
      </c>
      <c r="J18" s="16" t="s">
        <v>22</v>
      </c>
    </row>
    <row r="19" spans="2:10" ht="12.75">
      <c r="B19" t="s">
        <v>44</v>
      </c>
      <c r="D19" s="5">
        <f>+D16+D18</f>
        <v>1674</v>
      </c>
      <c r="F19" s="5">
        <f>+F16+F18</f>
        <v>4016</v>
      </c>
      <c r="G19" s="9"/>
      <c r="H19" s="5">
        <f>+H16+H18</f>
        <v>6069</v>
      </c>
      <c r="J19" s="15" t="s">
        <v>22</v>
      </c>
    </row>
    <row r="20" spans="4:10" ht="12.75">
      <c r="D20" s="5"/>
      <c r="F20" s="5"/>
      <c r="G20" s="9"/>
      <c r="H20" s="5"/>
      <c r="J20" s="15"/>
    </row>
    <row r="21" spans="2:10" ht="12.75">
      <c r="B21" t="s">
        <v>81</v>
      </c>
      <c r="D21" s="5"/>
      <c r="F21" s="5"/>
      <c r="G21" s="9"/>
      <c r="H21" s="5"/>
      <c r="J21" s="15"/>
    </row>
    <row r="22" spans="3:10" ht="12.75">
      <c r="C22" t="s">
        <v>28</v>
      </c>
      <c r="D22" s="5">
        <v>-750</v>
      </c>
      <c r="F22" s="5">
        <v>738</v>
      </c>
      <c r="G22" s="9"/>
      <c r="H22" s="5">
        <v>1181</v>
      </c>
      <c r="J22" s="15" t="s">
        <v>22</v>
      </c>
    </row>
    <row r="23" spans="3:10" ht="12.75">
      <c r="C23" t="s">
        <v>45</v>
      </c>
      <c r="D23" s="5">
        <v>1843</v>
      </c>
      <c r="F23" s="5">
        <v>-1282</v>
      </c>
      <c r="G23" s="9"/>
      <c r="H23" s="5">
        <v>-1198</v>
      </c>
      <c r="J23" s="15" t="s">
        <v>22</v>
      </c>
    </row>
    <row r="24" spans="3:10" ht="12.75">
      <c r="C24" t="s">
        <v>46</v>
      </c>
      <c r="D24" s="11">
        <v>-1840</v>
      </c>
      <c r="F24" s="11">
        <f>-941-1200</f>
        <v>-2141</v>
      </c>
      <c r="G24" s="9"/>
      <c r="H24" s="11">
        <v>-3046</v>
      </c>
      <c r="J24" s="16" t="s">
        <v>22</v>
      </c>
    </row>
    <row r="25" spans="2:10" ht="12.75">
      <c r="B25" t="s">
        <v>47</v>
      </c>
      <c r="D25" s="5">
        <f>+D22+D23+D24+D19</f>
        <v>927</v>
      </c>
      <c r="F25" s="5">
        <f>+F22+F23+F24+F19</f>
        <v>1331</v>
      </c>
      <c r="G25" s="9"/>
      <c r="H25" s="5">
        <f>+H22+H23+H24+H19</f>
        <v>3006</v>
      </c>
      <c r="J25" s="17" t="s">
        <v>22</v>
      </c>
    </row>
    <row r="26" spans="4:10" ht="12.75">
      <c r="D26" s="5"/>
      <c r="F26" s="5"/>
      <c r="G26" s="9"/>
      <c r="H26" s="5"/>
      <c r="J26" s="15"/>
    </row>
    <row r="27" spans="3:10" ht="12.75">
      <c r="C27" t="s">
        <v>48</v>
      </c>
      <c r="D27" s="5">
        <v>-2</v>
      </c>
      <c r="F27" s="5">
        <v>-186</v>
      </c>
      <c r="G27" s="9"/>
      <c r="H27" s="5">
        <v>-319</v>
      </c>
      <c r="J27" s="15" t="s">
        <v>22</v>
      </c>
    </row>
    <row r="28" spans="3:10" ht="12.75">
      <c r="C28" t="s">
        <v>49</v>
      </c>
      <c r="D28" s="5">
        <v>-3</v>
      </c>
      <c r="F28" s="5">
        <v>-5</v>
      </c>
      <c r="G28" s="9"/>
      <c r="H28" s="5">
        <v>-9</v>
      </c>
      <c r="J28" s="15" t="s">
        <v>22</v>
      </c>
    </row>
    <row r="29" spans="4:10" ht="12.75">
      <c r="D29" s="5"/>
      <c r="F29" s="5"/>
      <c r="G29" s="9"/>
      <c r="H29" s="5"/>
      <c r="J29" s="15"/>
    </row>
    <row r="30" spans="2:10" ht="12.75">
      <c r="B30" s="4" t="s">
        <v>50</v>
      </c>
      <c r="D30" s="13">
        <f>+D25+D27+D28</f>
        <v>922</v>
      </c>
      <c r="F30" s="13">
        <f>+F25+F27+F28</f>
        <v>1140</v>
      </c>
      <c r="G30" s="9"/>
      <c r="H30" s="13">
        <f>+H25+H27+H28</f>
        <v>2678</v>
      </c>
      <c r="J30" s="18" t="s">
        <v>22</v>
      </c>
    </row>
    <row r="31" spans="4:10" ht="12.75">
      <c r="D31" s="5"/>
      <c r="F31" s="5"/>
      <c r="G31" s="9"/>
      <c r="H31" s="5"/>
      <c r="J31" s="15"/>
    </row>
    <row r="32" spans="1:10" ht="12.75">
      <c r="A32" s="4" t="s">
        <v>69</v>
      </c>
      <c r="D32" s="5"/>
      <c r="F32" s="5"/>
      <c r="G32" s="9"/>
      <c r="H32" s="5"/>
      <c r="J32" s="15"/>
    </row>
    <row r="33" spans="4:10" ht="12.75">
      <c r="D33" s="5"/>
      <c r="F33" s="5"/>
      <c r="G33" s="9"/>
      <c r="H33" s="5"/>
      <c r="J33" s="15"/>
    </row>
    <row r="34" spans="3:10" ht="12.75">
      <c r="C34" t="s">
        <v>56</v>
      </c>
      <c r="D34" s="5">
        <v>22</v>
      </c>
      <c r="F34" s="5">
        <v>22</v>
      </c>
      <c r="G34" s="9"/>
      <c r="H34" s="5">
        <v>35</v>
      </c>
      <c r="J34" s="15" t="s">
        <v>22</v>
      </c>
    </row>
    <row r="35" spans="3:10" ht="12.75">
      <c r="C35" t="s">
        <v>52</v>
      </c>
      <c r="D35" s="5">
        <v>58</v>
      </c>
      <c r="F35" s="5">
        <v>177</v>
      </c>
      <c r="G35" s="9"/>
      <c r="H35" s="5">
        <v>264</v>
      </c>
      <c r="J35" s="15" t="s">
        <v>22</v>
      </c>
    </row>
    <row r="36" spans="3:10" ht="12.75">
      <c r="C36" t="s">
        <v>51</v>
      </c>
      <c r="D36" s="5">
        <v>-2493</v>
      </c>
      <c r="F36" s="5">
        <v>-8221</v>
      </c>
      <c r="G36" s="9"/>
      <c r="H36" s="5">
        <v>-9252</v>
      </c>
      <c r="J36" s="15" t="s">
        <v>22</v>
      </c>
    </row>
    <row r="37" spans="4:10" ht="12.75">
      <c r="D37" s="5"/>
      <c r="F37" s="5"/>
      <c r="G37" s="9"/>
      <c r="H37" s="5"/>
      <c r="J37" s="15"/>
    </row>
    <row r="38" spans="2:10" ht="12.75">
      <c r="B38" s="4" t="s">
        <v>57</v>
      </c>
      <c r="D38" s="13">
        <f>+D34+D35+D36</f>
        <v>-2413</v>
      </c>
      <c r="F38" s="13">
        <f>+F34+F35+F36</f>
        <v>-8022</v>
      </c>
      <c r="G38" s="9"/>
      <c r="H38" s="13">
        <f>+H34+H35+H36</f>
        <v>-8953</v>
      </c>
      <c r="J38" s="18" t="s">
        <v>22</v>
      </c>
    </row>
    <row r="39" spans="4:10" ht="12.75">
      <c r="D39" s="5"/>
      <c r="F39" s="5"/>
      <c r="G39" s="9"/>
      <c r="H39" s="5"/>
      <c r="J39" s="15"/>
    </row>
    <row r="40" spans="1:10" ht="12.75">
      <c r="A40" s="4" t="s">
        <v>70</v>
      </c>
      <c r="D40" s="5"/>
      <c r="F40" s="5"/>
      <c r="G40" s="9"/>
      <c r="H40" s="5"/>
      <c r="J40" s="15"/>
    </row>
    <row r="41" spans="4:10" ht="12.75">
      <c r="D41" s="5"/>
      <c r="F41" s="5"/>
      <c r="G41" s="9"/>
      <c r="H41" s="5"/>
      <c r="J41" s="15"/>
    </row>
    <row r="42" spans="2:10" ht="12.75">
      <c r="B42" t="s">
        <v>86</v>
      </c>
      <c r="D42" s="5">
        <v>12376</v>
      </c>
      <c r="F42" s="14">
        <v>12376</v>
      </c>
      <c r="G42" s="23"/>
      <c r="H42" s="14">
        <v>12376</v>
      </c>
      <c r="J42" s="15" t="s">
        <v>22</v>
      </c>
    </row>
    <row r="43" spans="2:10" ht="12.75">
      <c r="B43" t="s">
        <v>117</v>
      </c>
      <c r="D43" s="5">
        <v>0</v>
      </c>
      <c r="F43" s="14">
        <v>0</v>
      </c>
      <c r="G43" s="23"/>
      <c r="H43" s="14">
        <v>-1200</v>
      </c>
      <c r="J43" s="15" t="s">
        <v>22</v>
      </c>
    </row>
    <row r="44" spans="2:10" ht="12.75">
      <c r="B44" t="s">
        <v>107</v>
      </c>
      <c r="D44" s="5">
        <v>-1150</v>
      </c>
      <c r="F44" s="5">
        <v>-1248</v>
      </c>
      <c r="G44" s="9"/>
      <c r="H44" s="5">
        <v>-1248</v>
      </c>
      <c r="J44" s="15" t="s">
        <v>22</v>
      </c>
    </row>
    <row r="45" spans="2:10" ht="12.75">
      <c r="B45" t="s">
        <v>67</v>
      </c>
      <c r="D45" s="5">
        <v>-25</v>
      </c>
      <c r="F45" s="5">
        <v>-50</v>
      </c>
      <c r="G45" s="9"/>
      <c r="H45" s="5">
        <v>-75</v>
      </c>
      <c r="J45" s="15" t="s">
        <v>22</v>
      </c>
    </row>
    <row r="46" spans="4:10" ht="12.75">
      <c r="D46" s="5"/>
      <c r="F46" s="5"/>
      <c r="G46" s="9"/>
      <c r="H46" s="11"/>
      <c r="J46" s="15"/>
    </row>
    <row r="47" spans="2:10" ht="12.75">
      <c r="B47" s="4" t="s">
        <v>75</v>
      </c>
      <c r="D47" s="13">
        <f>+D44+D45+D42</f>
        <v>11201</v>
      </c>
      <c r="F47" s="13">
        <f>+F44+F45+F42</f>
        <v>11078</v>
      </c>
      <c r="G47" s="9"/>
      <c r="H47" s="13">
        <f>+H44+H45+H42+H43</f>
        <v>9853</v>
      </c>
      <c r="J47" s="18" t="s">
        <v>22</v>
      </c>
    </row>
    <row r="48" spans="4:10" ht="12.75">
      <c r="D48" s="5"/>
      <c r="F48" s="5"/>
      <c r="G48" s="9"/>
      <c r="H48" s="5"/>
      <c r="J48" s="15"/>
    </row>
    <row r="49" spans="1:10" ht="12.75">
      <c r="A49" t="s">
        <v>71</v>
      </c>
      <c r="D49" s="5">
        <f>+D47+D38+D30</f>
        <v>9710</v>
      </c>
      <c r="F49" s="5">
        <f>+F47+F38+F30</f>
        <v>4196</v>
      </c>
      <c r="G49" s="9"/>
      <c r="H49" s="5">
        <f>+H47+H38+H30</f>
        <v>3578</v>
      </c>
      <c r="J49" s="15" t="s">
        <v>22</v>
      </c>
    </row>
    <row r="50" spans="4:10" ht="12.75">
      <c r="D50" s="5"/>
      <c r="F50" s="5"/>
      <c r="G50" s="9"/>
      <c r="H50" s="5"/>
      <c r="J50" s="15"/>
    </row>
    <row r="51" spans="1:10" ht="12.75">
      <c r="A51" t="s">
        <v>87</v>
      </c>
      <c r="D51" s="5">
        <v>8487</v>
      </c>
      <c r="F51" s="5">
        <v>8487</v>
      </c>
      <c r="G51" s="9"/>
      <c r="H51" s="5">
        <v>8487</v>
      </c>
      <c r="J51" s="15" t="s">
        <v>22</v>
      </c>
    </row>
    <row r="52" spans="4:10" ht="12.75">
      <c r="D52" s="5"/>
      <c r="F52" s="5"/>
      <c r="G52" s="9"/>
      <c r="H52" s="5"/>
      <c r="J52" s="15"/>
    </row>
    <row r="53" spans="1:10" ht="13.5" thickBot="1">
      <c r="A53" t="s">
        <v>82</v>
      </c>
      <c r="D53" s="10">
        <f>+D49+D51</f>
        <v>18197</v>
      </c>
      <c r="F53" s="10">
        <f>+F49+F51</f>
        <v>12683</v>
      </c>
      <c r="G53" s="9"/>
      <c r="H53" s="10">
        <f>+H49+H51</f>
        <v>12065</v>
      </c>
      <c r="J53" s="30" t="s">
        <v>22</v>
      </c>
    </row>
    <row r="54" spans="4:8" ht="13.5" thickTop="1">
      <c r="D54" s="5"/>
      <c r="F54" s="5"/>
      <c r="G54" s="9"/>
      <c r="H54" s="5"/>
    </row>
    <row r="55" spans="4:8" ht="12.75">
      <c r="D55" s="5"/>
      <c r="F55" s="5"/>
      <c r="G55" s="9"/>
      <c r="H55" s="5"/>
    </row>
    <row r="56" spans="1:8" ht="12.75">
      <c r="A56" t="s">
        <v>21</v>
      </c>
      <c r="D56" s="5"/>
      <c r="F56" s="5"/>
      <c r="G56" s="9"/>
      <c r="H56" s="5"/>
    </row>
    <row r="57" spans="4:8" ht="12.75">
      <c r="D57" s="5"/>
      <c r="F57" s="5"/>
      <c r="G57" s="9"/>
      <c r="H57" s="5"/>
    </row>
    <row r="58" spans="1:8" ht="12.75">
      <c r="A58" s="4" t="s">
        <v>84</v>
      </c>
      <c r="D58" s="5"/>
      <c r="F58" s="5"/>
      <c r="G58" s="9"/>
      <c r="H58" s="5"/>
    </row>
    <row r="59" spans="4:8" ht="6.75" customHeight="1">
      <c r="D59" s="5"/>
      <c r="F59" s="5"/>
      <c r="G59" s="9"/>
      <c r="H59" s="5"/>
    </row>
    <row r="60" spans="1:8" ht="12.75">
      <c r="A60" t="s">
        <v>83</v>
      </c>
      <c r="D60" s="5">
        <v>1390</v>
      </c>
      <c r="F60">
        <v>905</v>
      </c>
      <c r="G60" s="2"/>
      <c r="H60" s="5">
        <v>3150</v>
      </c>
    </row>
    <row r="61" spans="1:8" ht="12.75">
      <c r="A61" t="s">
        <v>77</v>
      </c>
      <c r="B61" s="3"/>
      <c r="D61" s="11">
        <v>17751</v>
      </c>
      <c r="F61" s="41">
        <v>12722</v>
      </c>
      <c r="H61" s="11">
        <v>9859</v>
      </c>
    </row>
    <row r="62" spans="2:8" ht="12.75">
      <c r="B62" s="3"/>
      <c r="D62" s="5">
        <f>+D60+D61</f>
        <v>19141</v>
      </c>
      <c r="F62" s="9">
        <f>+F60+F61</f>
        <v>13627</v>
      </c>
      <c r="H62" s="9">
        <f>+H60+H61</f>
        <v>13009</v>
      </c>
    </row>
    <row r="63" spans="1:8" ht="12.75">
      <c r="A63" t="s">
        <v>105</v>
      </c>
      <c r="B63" s="3"/>
      <c r="D63" s="5">
        <v>-944</v>
      </c>
      <c r="F63" s="49">
        <v>-944</v>
      </c>
      <c r="H63" s="9">
        <v>-944</v>
      </c>
    </row>
    <row r="64" spans="4:8" ht="13.5" thickBot="1">
      <c r="D64" s="10">
        <f>+D62+D63</f>
        <v>18197</v>
      </c>
      <c r="F64" s="10">
        <f>+F62+F63</f>
        <v>12683</v>
      </c>
      <c r="H64" s="10">
        <f>+H62+H63</f>
        <v>12065</v>
      </c>
    </row>
    <row r="65" ht="13.5" thickTop="1"/>
    <row r="67" spans="1:10" ht="12.75">
      <c r="A67" s="53" t="s">
        <v>102</v>
      </c>
      <c r="B67" s="53"/>
      <c r="C67" s="53"/>
      <c r="D67" s="53"/>
      <c r="E67" s="53"/>
      <c r="F67" s="53"/>
      <c r="G67" s="53"/>
      <c r="H67" s="53"/>
      <c r="I67" s="53"/>
      <c r="J67" s="53"/>
    </row>
    <row r="68" spans="1:10" ht="12.75">
      <c r="A68" s="53"/>
      <c r="B68" s="53"/>
      <c r="C68" s="53"/>
      <c r="D68" s="53"/>
      <c r="E68" s="53"/>
      <c r="F68" s="53"/>
      <c r="G68" s="53"/>
      <c r="H68" s="53"/>
      <c r="I68" s="53"/>
      <c r="J68" s="53"/>
    </row>
    <row r="69" spans="1:10" ht="12.75">
      <c r="A69" s="53"/>
      <c r="B69" s="53"/>
      <c r="C69" s="53"/>
      <c r="D69" s="53"/>
      <c r="E69" s="53"/>
      <c r="F69" s="53"/>
      <c r="G69" s="53"/>
      <c r="H69" s="53"/>
      <c r="I69" s="53"/>
      <c r="J69" s="53"/>
    </row>
  </sheetData>
  <mergeCells count="1">
    <mergeCell ref="A67:J69"/>
  </mergeCells>
  <printOptions/>
  <pageMargins left="0.75" right="0.28" top="0.5" bottom="0.5" header="0.5" footer="0.5"/>
  <pageSetup horizontalDpi="600" verticalDpi="600" orientation="portrait" paperSize="9" scale="70" r:id="rId1"/>
</worksheet>
</file>

<file path=xl/worksheets/sheet4.xml><?xml version="1.0" encoding="utf-8"?>
<worksheet xmlns="http://schemas.openxmlformats.org/spreadsheetml/2006/main" xmlns:r="http://schemas.openxmlformats.org/officeDocument/2006/relationships">
  <dimension ref="A3:H34"/>
  <sheetViews>
    <sheetView tabSelected="1" workbookViewId="0" topLeftCell="D15">
      <selection activeCell="G24" sqref="G24"/>
    </sheetView>
  </sheetViews>
  <sheetFormatPr defaultColWidth="9.140625" defaultRowHeight="12.75"/>
  <cols>
    <col min="1" max="2" width="2.421875" style="0" customWidth="1"/>
    <col min="3" max="3" width="31.8515625" style="0" customWidth="1"/>
    <col min="4" max="4" width="10.28125" style="0" bestFit="1" customWidth="1"/>
    <col min="5" max="5" width="9.28125" style="0" bestFit="1" customWidth="1"/>
    <col min="6" max="6" width="15.28125" style="0" customWidth="1"/>
    <col min="8" max="8" width="10.28125" style="0" bestFit="1" customWidth="1"/>
  </cols>
  <sheetData>
    <row r="3" spans="1:3" ht="12.75">
      <c r="A3" s="4" t="s">
        <v>0</v>
      </c>
      <c r="B3" s="4"/>
      <c r="C3" s="4"/>
    </row>
    <row r="4" spans="1:3" ht="12.75">
      <c r="A4" s="4" t="s">
        <v>1</v>
      </c>
      <c r="B4" s="4"/>
      <c r="C4" s="4"/>
    </row>
    <row r="5" spans="1:3" ht="12.75">
      <c r="A5" s="4"/>
      <c r="B5" s="4"/>
      <c r="C5" s="4"/>
    </row>
    <row r="6" spans="1:3" ht="12.75">
      <c r="A6" s="4" t="s">
        <v>72</v>
      </c>
      <c r="B6" s="4"/>
      <c r="C6" s="4"/>
    </row>
    <row r="7" spans="1:3" ht="12.75">
      <c r="A7" s="4" t="s">
        <v>109</v>
      </c>
      <c r="B7" s="4"/>
      <c r="C7" s="4"/>
    </row>
    <row r="8" spans="1:3" ht="12.75">
      <c r="A8" s="4" t="s">
        <v>2</v>
      </c>
      <c r="B8" s="4"/>
      <c r="C8" s="4"/>
    </row>
    <row r="11" spans="4:8" ht="12.75">
      <c r="D11" s="1" t="s">
        <v>58</v>
      </c>
      <c r="E11" s="1" t="s">
        <v>60</v>
      </c>
      <c r="F11" s="1" t="s">
        <v>62</v>
      </c>
      <c r="G11" s="1" t="s">
        <v>64</v>
      </c>
      <c r="H11" s="1" t="s">
        <v>66</v>
      </c>
    </row>
    <row r="12" spans="4:8" ht="12.75">
      <c r="D12" s="1" t="s">
        <v>59</v>
      </c>
      <c r="E12" s="1" t="s">
        <v>61</v>
      </c>
      <c r="F12" s="1" t="s">
        <v>63</v>
      </c>
      <c r="G12" s="1" t="s">
        <v>65</v>
      </c>
      <c r="H12" s="1"/>
    </row>
    <row r="13" spans="4:8" ht="12.75">
      <c r="D13" s="1" t="s">
        <v>5</v>
      </c>
      <c r="E13" s="1" t="s">
        <v>5</v>
      </c>
      <c r="F13" s="1" t="s">
        <v>5</v>
      </c>
      <c r="G13" s="1" t="s">
        <v>5</v>
      </c>
      <c r="H13" s="1" t="s">
        <v>5</v>
      </c>
    </row>
    <row r="15" spans="1:8" ht="12.75">
      <c r="A15" t="s">
        <v>88</v>
      </c>
      <c r="D15" s="14">
        <v>31160</v>
      </c>
      <c r="E15" s="5">
        <v>521</v>
      </c>
      <c r="F15" s="5">
        <v>1788</v>
      </c>
      <c r="G15" s="5">
        <v>788</v>
      </c>
      <c r="H15" s="5">
        <f>SUM(D15:G15)</f>
        <v>34257</v>
      </c>
    </row>
    <row r="17" spans="1:8" ht="12.75">
      <c r="A17" t="s">
        <v>90</v>
      </c>
      <c r="D17" s="5">
        <v>0</v>
      </c>
      <c r="E17" s="5">
        <v>0</v>
      </c>
      <c r="F17" s="5">
        <v>-277</v>
      </c>
      <c r="G17" s="5">
        <v>0</v>
      </c>
      <c r="H17" s="5">
        <f>SUM(D17:G17)</f>
        <v>-277</v>
      </c>
    </row>
    <row r="18" spans="4:8" ht="12.75">
      <c r="D18" s="5"/>
      <c r="E18" s="5"/>
      <c r="F18" s="5"/>
      <c r="G18" s="5"/>
      <c r="H18" s="5"/>
    </row>
    <row r="19" spans="1:8" ht="12.75">
      <c r="A19" t="s">
        <v>89</v>
      </c>
      <c r="D19" s="5">
        <v>8840</v>
      </c>
      <c r="E19" s="5">
        <v>3536</v>
      </c>
      <c r="F19" s="5">
        <v>0</v>
      </c>
      <c r="G19" s="5">
        <v>0</v>
      </c>
      <c r="H19" s="5">
        <f>SUM(D19:G19)</f>
        <v>12376</v>
      </c>
    </row>
    <row r="20" spans="4:8" ht="12.75">
      <c r="D20" s="5"/>
      <c r="E20" s="5"/>
      <c r="F20" s="5"/>
      <c r="G20" s="5"/>
      <c r="H20" s="5"/>
    </row>
    <row r="21" spans="1:8" ht="12.75">
      <c r="A21" t="s">
        <v>91</v>
      </c>
      <c r="D21" s="5">
        <v>0</v>
      </c>
      <c r="E21" s="5">
        <v>-1248</v>
      </c>
      <c r="F21" s="5">
        <v>0</v>
      </c>
      <c r="G21" s="5"/>
      <c r="H21" s="5">
        <f>SUM(D21:G21)</f>
        <v>-1248</v>
      </c>
    </row>
    <row r="22" spans="4:8" ht="12.75">
      <c r="D22" s="5"/>
      <c r="E22" s="5"/>
      <c r="F22" s="5"/>
      <c r="G22" s="5"/>
      <c r="H22" s="5"/>
    </row>
    <row r="23" spans="1:8" ht="12.75">
      <c r="A23" t="s">
        <v>19</v>
      </c>
      <c r="D23" s="5">
        <v>0</v>
      </c>
      <c r="E23" s="5">
        <v>0</v>
      </c>
      <c r="F23" s="5">
        <v>0</v>
      </c>
      <c r="G23" s="5">
        <v>4458</v>
      </c>
      <c r="H23" s="5">
        <f>SUM(D23:G23)</f>
        <v>4458</v>
      </c>
    </row>
    <row r="24" spans="4:8" ht="12.75">
      <c r="D24" s="5"/>
      <c r="E24" s="5"/>
      <c r="F24" s="5"/>
      <c r="G24" s="5"/>
      <c r="H24" s="5"/>
    </row>
    <row r="25" spans="1:8" ht="12.75">
      <c r="A25" t="s">
        <v>108</v>
      </c>
      <c r="D25" s="5">
        <v>0</v>
      </c>
      <c r="E25" s="5">
        <v>0</v>
      </c>
      <c r="F25" s="5">
        <v>0</v>
      </c>
      <c r="G25" s="5">
        <v>-1200</v>
      </c>
      <c r="H25" s="5">
        <f>SUM(D25:G25)</f>
        <v>-1200</v>
      </c>
    </row>
    <row r="26" spans="4:8" ht="12.75">
      <c r="D26" s="5"/>
      <c r="E26" s="5"/>
      <c r="F26" s="5"/>
      <c r="G26" s="5"/>
      <c r="H26" s="5"/>
    </row>
    <row r="27" spans="1:8" ht="13.5" thickBot="1">
      <c r="A27" t="s">
        <v>114</v>
      </c>
      <c r="D27" s="10">
        <f>SUM(D15:D26)</f>
        <v>40000</v>
      </c>
      <c r="E27" s="10">
        <f>SUM(E15:E26)</f>
        <v>2809</v>
      </c>
      <c r="F27" s="10">
        <f>SUM(F15:F26)</f>
        <v>1511</v>
      </c>
      <c r="G27" s="10">
        <f>SUM(G15:G26)</f>
        <v>4046</v>
      </c>
      <c r="H27" s="10">
        <f>SUM(D27:G27)</f>
        <v>48366</v>
      </c>
    </row>
    <row r="28" ht="13.5" thickTop="1"/>
    <row r="32" spans="1:8" ht="12.75">
      <c r="A32" s="53" t="s">
        <v>103</v>
      </c>
      <c r="B32" s="53"/>
      <c r="C32" s="53"/>
      <c r="D32" s="53"/>
      <c r="E32" s="53"/>
      <c r="F32" s="53"/>
      <c r="G32" s="53"/>
      <c r="H32" s="53"/>
    </row>
    <row r="33" spans="1:8" ht="12.75">
      <c r="A33" s="53"/>
      <c r="B33" s="53"/>
      <c r="C33" s="53"/>
      <c r="D33" s="53"/>
      <c r="E33" s="53"/>
      <c r="F33" s="53"/>
      <c r="G33" s="53"/>
      <c r="H33" s="53"/>
    </row>
    <row r="34" spans="1:8" ht="12.75">
      <c r="A34" s="53"/>
      <c r="B34" s="53"/>
      <c r="C34" s="53"/>
      <c r="D34" s="53"/>
      <c r="E34" s="53"/>
      <c r="F34" s="53"/>
      <c r="G34" s="53"/>
      <c r="H34" s="53"/>
    </row>
  </sheetData>
  <mergeCells count="1">
    <mergeCell ref="A32:H34"/>
  </mergeCells>
  <printOptions/>
  <pageMargins left="0.75" right="0.75" top="1" bottom="1" header="0.5" footer="0.5"/>
  <pageSetup horizontalDpi="600" verticalDpi="600" orientation="portrait"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TA FURNITURE INDUSTRIES S/B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TA</dc:creator>
  <cp:keywords/>
  <dc:description/>
  <cp:lastModifiedBy>Jesslyn</cp:lastModifiedBy>
  <cp:lastPrinted>2005-11-18T04:09:21Z</cp:lastPrinted>
  <dcterms:created xsi:type="dcterms:W3CDTF">2005-01-24T03:16:31Z</dcterms:created>
  <dcterms:modified xsi:type="dcterms:W3CDTF">2005-11-18T04:10:10Z</dcterms:modified>
  <cp:category/>
  <cp:version/>
  <cp:contentType/>
  <cp:contentStatus/>
</cp:coreProperties>
</file>